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1"/>
  </bookViews>
  <sheets>
    <sheet name="01." sheetId="1" r:id="rId1"/>
    <sheet name="02." sheetId="2" r:id="rId2"/>
    <sheet name="03." sheetId="3" r:id="rId3"/>
    <sheet name="04." sheetId="4" r:id="rId4"/>
    <sheet name="05." sheetId="5" r:id="rId5"/>
    <sheet name="06." sheetId="6" r:id="rId6"/>
    <sheet name="07." sheetId="7" r:id="rId7"/>
    <sheet name="08." sheetId="8" r:id="rId8"/>
    <sheet name="09." sheetId="9" r:id="rId9"/>
    <sheet name="10." sheetId="10" r:id="rId10"/>
    <sheet name="11." sheetId="11" r:id="rId11"/>
    <sheet name="12." sheetId="12" r:id="rId12"/>
    <sheet name="Data" sheetId="13" r:id="rId13"/>
  </sheets>
  <calcPr calcId="152511"/>
</workbook>
</file>

<file path=xl/calcChain.xml><?xml version="1.0" encoding="utf-8"?>
<calcChain xmlns="http://schemas.openxmlformats.org/spreadsheetml/2006/main">
  <c r="T13" i="13" l="1"/>
  <c r="S12" i="13"/>
  <c r="S11" i="13"/>
  <c r="S10" i="13"/>
  <c r="S9" i="13"/>
  <c r="S8" i="13"/>
  <c r="S7" i="13"/>
  <c r="S13" i="13"/>
  <c r="R13" i="13"/>
  <c r="R12" i="13"/>
  <c r="R11" i="13"/>
  <c r="R10" i="13"/>
  <c r="R9" i="13"/>
  <c r="R8" i="13"/>
  <c r="R7" i="13"/>
  <c r="R6" i="13"/>
  <c r="S6" i="13"/>
  <c r="S5" i="13"/>
  <c r="R5" i="13"/>
  <c r="R4" i="13"/>
  <c r="S4" i="13"/>
  <c r="S3" i="13"/>
  <c r="S2" i="13"/>
  <c r="R3" i="13"/>
  <c r="R2" i="13"/>
  <c r="J19" i="13"/>
  <c r="B19" i="13"/>
  <c r="X13" i="13"/>
  <c r="X12" i="13"/>
  <c r="X11" i="13"/>
  <c r="X10" i="13"/>
  <c r="X9" i="13"/>
  <c r="X8" i="13"/>
  <c r="X7" i="13"/>
  <c r="X6" i="13"/>
  <c r="X5" i="13"/>
  <c r="X4" i="13"/>
  <c r="X3" i="13"/>
  <c r="X2" i="13"/>
  <c r="I2" i="12" l="1"/>
  <c r="I3" i="12"/>
  <c r="I4" i="12"/>
  <c r="I5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1" i="12"/>
  <c r="I2" i="11"/>
  <c r="I3" i="11"/>
  <c r="I4" i="11"/>
  <c r="I5" i="11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1" i="11"/>
  <c r="I2" i="10"/>
  <c r="I3" i="10"/>
  <c r="I4" i="10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1" i="10"/>
  <c r="I2" i="9"/>
  <c r="I3" i="9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1" i="9"/>
  <c r="I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1" i="8"/>
  <c r="I2" i="7"/>
  <c r="I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1" i="7"/>
  <c r="I2" i="6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1" i="6"/>
  <c r="I2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1" i="5"/>
  <c r="I2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1" i="4"/>
  <c r="I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1" i="3"/>
  <c r="I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1" i="2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" i="1"/>
  <c r="G1" i="1"/>
  <c r="W3" i="13"/>
  <c r="W4" i="13"/>
  <c r="W5" i="13"/>
  <c r="W6" i="13"/>
  <c r="W7" i="13"/>
  <c r="W8" i="13"/>
  <c r="W9" i="13"/>
  <c r="W10" i="13"/>
  <c r="W11" i="13"/>
  <c r="W12" i="13"/>
  <c r="W13" i="13"/>
  <c r="W2" i="13"/>
  <c r="E9" i="13"/>
  <c r="E8" i="13"/>
  <c r="U3" i="13"/>
  <c r="U4" i="13"/>
  <c r="U5" i="13"/>
  <c r="U6" i="13"/>
  <c r="U7" i="13"/>
  <c r="U8" i="13"/>
  <c r="U9" i="13"/>
  <c r="U10" i="13"/>
  <c r="U11" i="13"/>
  <c r="U12" i="13"/>
  <c r="U13" i="13"/>
  <c r="U2" i="13"/>
  <c r="K13" i="13"/>
  <c r="K12" i="13"/>
  <c r="K11" i="13"/>
  <c r="K10" i="13"/>
  <c r="K9" i="13"/>
  <c r="K8" i="13"/>
  <c r="K7" i="13"/>
  <c r="K6" i="13"/>
  <c r="K5" i="13"/>
  <c r="K4" i="13"/>
  <c r="K3" i="13"/>
  <c r="K2" i="13"/>
  <c r="J5" i="13"/>
  <c r="I13" i="13"/>
  <c r="I12" i="13"/>
  <c r="I11" i="13"/>
  <c r="I10" i="13"/>
  <c r="I9" i="13"/>
  <c r="I8" i="13"/>
  <c r="I7" i="13"/>
  <c r="I6" i="13"/>
  <c r="I5" i="13"/>
  <c r="I4" i="13"/>
  <c r="I3" i="13"/>
  <c r="I2" i="13"/>
  <c r="H13" i="13"/>
  <c r="H12" i="13"/>
  <c r="H11" i="13"/>
  <c r="H10" i="13"/>
  <c r="H9" i="13"/>
  <c r="H8" i="13"/>
  <c r="H7" i="13"/>
  <c r="H6" i="13"/>
  <c r="H5" i="13"/>
  <c r="H4" i="13"/>
  <c r="H3" i="13"/>
  <c r="G13" i="13"/>
  <c r="G12" i="13"/>
  <c r="G11" i="13"/>
  <c r="G10" i="13"/>
  <c r="G9" i="13"/>
  <c r="G8" i="13"/>
  <c r="G7" i="13"/>
  <c r="G6" i="13"/>
  <c r="G5" i="13"/>
  <c r="G4" i="13"/>
  <c r="G3" i="13"/>
  <c r="E10" i="13"/>
  <c r="H2" i="13"/>
  <c r="G2" i="13"/>
  <c r="C12" i="13"/>
  <c r="D12" i="13" s="1"/>
  <c r="C11" i="13"/>
  <c r="E11" i="13" s="1"/>
  <c r="C10" i="13"/>
  <c r="F10" i="13" s="1"/>
  <c r="C9" i="13"/>
  <c r="F9" i="13" s="1"/>
  <c r="C8" i="13"/>
  <c r="F8" i="13" s="1"/>
  <c r="C7" i="13"/>
  <c r="D7" i="13" s="1"/>
  <c r="C6" i="13"/>
  <c r="D6" i="13" s="1"/>
  <c r="C5" i="13"/>
  <c r="F5" i="13" s="1"/>
  <c r="C4" i="13"/>
  <c r="F4" i="13" s="1"/>
  <c r="C3" i="13"/>
  <c r="F3" i="13" s="1"/>
  <c r="C13" i="13"/>
  <c r="F13" i="13" s="1"/>
  <c r="C2" i="13"/>
  <c r="F2" i="13" s="1"/>
  <c r="B13" i="13"/>
  <c r="B12" i="13"/>
  <c r="B11" i="13"/>
  <c r="B10" i="13"/>
  <c r="B9" i="13"/>
  <c r="B8" i="13"/>
  <c r="B7" i="13"/>
  <c r="B6" i="13"/>
  <c r="B5" i="13"/>
  <c r="B4" i="13"/>
  <c r="B3" i="13"/>
  <c r="B2" i="13"/>
  <c r="J9" i="13" l="1"/>
  <c r="J13" i="13"/>
  <c r="E6" i="13"/>
  <c r="D2" i="13"/>
  <c r="E2" i="13"/>
  <c r="E4" i="13"/>
  <c r="F6" i="13"/>
  <c r="J4" i="13"/>
  <c r="J8" i="13"/>
  <c r="J12" i="13"/>
  <c r="D5" i="13"/>
  <c r="F11" i="13"/>
  <c r="J2" i="13"/>
  <c r="J6" i="13"/>
  <c r="J10" i="13"/>
  <c r="F7" i="13"/>
  <c r="D11" i="13"/>
  <c r="J3" i="13"/>
  <c r="J7" i="13"/>
  <c r="J11" i="13"/>
  <c r="D13" i="13"/>
  <c r="E13" i="13"/>
  <c r="E12" i="13"/>
  <c r="F12" i="13"/>
  <c r="D10" i="13"/>
  <c r="D9" i="13"/>
  <c r="D8" i="13"/>
  <c r="E7" i="13"/>
  <c r="E5" i="13"/>
  <c r="D4" i="13"/>
  <c r="E3" i="13"/>
  <c r="D3" i="13"/>
  <c r="G24" i="12" l="1"/>
  <c r="G20" i="12"/>
  <c r="G16" i="12"/>
  <c r="G12" i="12"/>
  <c r="G8" i="12"/>
  <c r="G4" i="12"/>
  <c r="G24" i="11"/>
  <c r="G20" i="11"/>
  <c r="G16" i="11"/>
  <c r="G12" i="11"/>
  <c r="G8" i="11"/>
  <c r="G4" i="11"/>
  <c r="G24" i="10"/>
  <c r="G20" i="10"/>
  <c r="G16" i="10"/>
  <c r="G12" i="10"/>
  <c r="G8" i="10"/>
  <c r="G4" i="10"/>
  <c r="G28" i="9"/>
  <c r="G24" i="9"/>
  <c r="G20" i="9"/>
  <c r="G16" i="9"/>
  <c r="G12" i="9"/>
  <c r="G8" i="9"/>
  <c r="G4" i="9"/>
  <c r="G28" i="8"/>
  <c r="G24" i="8"/>
  <c r="G20" i="8"/>
  <c r="G16" i="8"/>
  <c r="G12" i="8"/>
  <c r="G8" i="8"/>
  <c r="G4" i="8"/>
  <c r="G28" i="7"/>
  <c r="G24" i="7"/>
  <c r="G20" i="7"/>
  <c r="G16" i="7"/>
  <c r="G12" i="7"/>
  <c r="G8" i="7"/>
  <c r="G4" i="7"/>
  <c r="G28" i="6"/>
  <c r="G24" i="6"/>
  <c r="G20" i="6"/>
  <c r="G16" i="6"/>
  <c r="G12" i="6"/>
  <c r="G8" i="6"/>
  <c r="G4" i="6"/>
  <c r="G28" i="5"/>
  <c r="G24" i="5"/>
  <c r="G20" i="5"/>
  <c r="G16" i="5"/>
  <c r="G12" i="5"/>
  <c r="G8" i="5"/>
  <c r="G4" i="5"/>
  <c r="G28" i="4"/>
  <c r="G24" i="4"/>
  <c r="G20" i="4"/>
  <c r="G16" i="4"/>
  <c r="G12" i="4"/>
  <c r="G8" i="4"/>
  <c r="G4" i="4"/>
  <c r="G28" i="3"/>
  <c r="G24" i="3"/>
  <c r="G20" i="3"/>
  <c r="G16" i="3"/>
  <c r="G12" i="3"/>
  <c r="G8" i="3"/>
  <c r="G4" i="3"/>
  <c r="G28" i="2"/>
  <c r="G24" i="2"/>
  <c r="G20" i="2"/>
  <c r="G16" i="2"/>
  <c r="G12" i="2"/>
  <c r="G8" i="2"/>
  <c r="G4" i="2"/>
  <c r="G28" i="1"/>
  <c r="G24" i="1"/>
  <c r="G20" i="1"/>
  <c r="G16" i="1"/>
  <c r="G12" i="1"/>
  <c r="G8" i="1"/>
  <c r="G4" i="1"/>
  <c r="G26" i="12"/>
  <c r="G22" i="12"/>
  <c r="G18" i="12"/>
  <c r="G14" i="12"/>
  <c r="G10" i="12"/>
  <c r="G6" i="12"/>
  <c r="G2" i="12"/>
  <c r="G26" i="11"/>
  <c r="G22" i="11"/>
  <c r="G18" i="11"/>
  <c r="G14" i="11"/>
  <c r="G10" i="11"/>
  <c r="G6" i="11"/>
  <c r="G2" i="11"/>
  <c r="G26" i="10"/>
  <c r="G22" i="10"/>
  <c r="G18" i="10"/>
  <c r="G14" i="10"/>
  <c r="G10" i="10"/>
  <c r="G6" i="10"/>
  <c r="G2" i="10"/>
  <c r="G26" i="9"/>
  <c r="G22" i="9"/>
  <c r="G18" i="9"/>
  <c r="G14" i="9"/>
  <c r="G10" i="9"/>
  <c r="G6" i="9"/>
  <c r="G2" i="9"/>
  <c r="G26" i="8"/>
  <c r="G22" i="8"/>
  <c r="G18" i="8"/>
  <c r="G14" i="8"/>
  <c r="G10" i="8"/>
  <c r="G6" i="8"/>
  <c r="G2" i="8"/>
  <c r="G26" i="7"/>
  <c r="G22" i="7"/>
  <c r="G18" i="7"/>
  <c r="G14" i="7"/>
  <c r="G10" i="7"/>
  <c r="G6" i="7"/>
  <c r="G2" i="7"/>
  <c r="G26" i="6"/>
  <c r="G22" i="6"/>
  <c r="G18" i="6"/>
  <c r="G14" i="6"/>
  <c r="G10" i="6"/>
  <c r="G6" i="6"/>
  <c r="G2" i="6"/>
  <c r="G26" i="5"/>
  <c r="G22" i="5"/>
  <c r="G18" i="5"/>
  <c r="G14" i="5"/>
  <c r="G10" i="5"/>
  <c r="G6" i="5"/>
  <c r="G2" i="5"/>
  <c r="G26" i="4"/>
  <c r="G22" i="4"/>
  <c r="G18" i="4"/>
  <c r="G14" i="4"/>
  <c r="G10" i="4"/>
  <c r="G6" i="4"/>
  <c r="G2" i="4"/>
  <c r="G26" i="3"/>
  <c r="G22" i="3"/>
  <c r="G18" i="3"/>
  <c r="G14" i="3"/>
  <c r="G10" i="3"/>
  <c r="G6" i="3"/>
  <c r="G2" i="3"/>
  <c r="G26" i="2"/>
  <c r="G22" i="2"/>
  <c r="G18" i="2"/>
  <c r="G14" i="2"/>
  <c r="G10" i="2"/>
  <c r="G6" i="2"/>
  <c r="G2" i="2"/>
  <c r="G26" i="1"/>
  <c r="G22" i="1"/>
  <c r="G18" i="1"/>
  <c r="G14" i="1"/>
  <c r="G10" i="1"/>
  <c r="G6" i="1"/>
  <c r="G2" i="1"/>
  <c r="G23" i="12"/>
  <c r="G15" i="12"/>
  <c r="G7" i="12"/>
  <c r="G27" i="11"/>
  <c r="G19" i="11"/>
  <c r="G11" i="11"/>
  <c r="G3" i="11"/>
  <c r="G23" i="10"/>
  <c r="G15" i="10"/>
  <c r="G7" i="10"/>
  <c r="G27" i="9"/>
  <c r="G19" i="9"/>
  <c r="G11" i="9"/>
  <c r="G3" i="9"/>
  <c r="G23" i="8"/>
  <c r="G15" i="8"/>
  <c r="G7" i="8"/>
  <c r="G27" i="7"/>
  <c r="G19" i="7"/>
  <c r="G11" i="7"/>
  <c r="G3" i="7"/>
  <c r="G23" i="6"/>
  <c r="G15" i="6"/>
  <c r="G7" i="6"/>
  <c r="G27" i="5"/>
  <c r="G19" i="5"/>
  <c r="G11" i="5"/>
  <c r="G3" i="5"/>
  <c r="G23" i="4"/>
  <c r="G15" i="4"/>
  <c r="G7" i="4"/>
  <c r="G27" i="3"/>
  <c r="G19" i="3"/>
  <c r="G11" i="3"/>
  <c r="G3" i="3"/>
  <c r="G23" i="2"/>
  <c r="G15" i="2"/>
  <c r="G7" i="2"/>
  <c r="G27" i="1"/>
  <c r="G19" i="1"/>
  <c r="G11" i="1"/>
  <c r="G3" i="1"/>
  <c r="G21" i="12"/>
  <c r="G13" i="12"/>
  <c r="G5" i="12"/>
  <c r="G25" i="11"/>
  <c r="G17" i="11"/>
  <c r="G9" i="11"/>
  <c r="G1" i="11"/>
  <c r="G21" i="10"/>
  <c r="G13" i="10"/>
  <c r="G5" i="10"/>
  <c r="G25" i="9"/>
  <c r="G17" i="9"/>
  <c r="G9" i="9"/>
  <c r="G1" i="9"/>
  <c r="G21" i="8"/>
  <c r="G13" i="8"/>
  <c r="G5" i="8"/>
  <c r="G25" i="7"/>
  <c r="G17" i="7"/>
  <c r="G9" i="7"/>
  <c r="G1" i="7"/>
  <c r="G21" i="6"/>
  <c r="G13" i="6"/>
  <c r="G5" i="6"/>
  <c r="G25" i="5"/>
  <c r="G17" i="5"/>
  <c r="G9" i="5"/>
  <c r="G1" i="5"/>
  <c r="G21" i="4"/>
  <c r="G13" i="4"/>
  <c r="G5" i="4"/>
  <c r="G25" i="3"/>
  <c r="G17" i="3"/>
  <c r="G9" i="3"/>
  <c r="G1" i="3"/>
  <c r="G21" i="2"/>
  <c r="G13" i="2"/>
  <c r="G5" i="2"/>
  <c r="G25" i="1"/>
  <c r="G17" i="1"/>
  <c r="G9" i="1"/>
  <c r="G3" i="2"/>
  <c r="G7" i="1"/>
  <c r="G27" i="12"/>
  <c r="G19" i="12"/>
  <c r="G11" i="12"/>
  <c r="G3" i="12"/>
  <c r="G23" i="11"/>
  <c r="G15" i="11"/>
  <c r="G7" i="11"/>
  <c r="G27" i="10"/>
  <c r="G19" i="10"/>
  <c r="G11" i="10"/>
  <c r="G3" i="10"/>
  <c r="G23" i="9"/>
  <c r="G15" i="9"/>
  <c r="G7" i="9"/>
  <c r="G27" i="8"/>
  <c r="G19" i="8"/>
  <c r="G11" i="8"/>
  <c r="G3" i="8"/>
  <c r="G23" i="7"/>
  <c r="G15" i="7"/>
  <c r="G7" i="7"/>
  <c r="G27" i="6"/>
  <c r="G19" i="6"/>
  <c r="G11" i="6"/>
  <c r="G3" i="6"/>
  <c r="G23" i="5"/>
  <c r="G15" i="5"/>
  <c r="G7" i="5"/>
  <c r="G27" i="4"/>
  <c r="G19" i="4"/>
  <c r="G11" i="4"/>
  <c r="G3" i="4"/>
  <c r="G23" i="3"/>
  <c r="G15" i="3"/>
  <c r="G7" i="3"/>
  <c r="G27" i="2"/>
  <c r="G19" i="2"/>
  <c r="G11" i="2"/>
  <c r="G23" i="1"/>
  <c r="G15" i="1"/>
  <c r="G25" i="12"/>
  <c r="G17" i="12"/>
  <c r="G9" i="12"/>
  <c r="G1" i="12"/>
  <c r="G21" i="11"/>
  <c r="G13" i="11"/>
  <c r="G5" i="11"/>
  <c r="G25" i="10"/>
  <c r="G17" i="10"/>
  <c r="G9" i="10"/>
  <c r="G1" i="10"/>
  <c r="G21" i="9"/>
  <c r="G13" i="9"/>
  <c r="G5" i="9"/>
  <c r="G25" i="8"/>
  <c r="G17" i="8"/>
  <c r="G9" i="8"/>
  <c r="G1" i="8"/>
  <c r="G21" i="7"/>
  <c r="G13" i="7"/>
  <c r="G5" i="7"/>
  <c r="G25" i="6"/>
  <c r="G17" i="6"/>
  <c r="G9" i="6"/>
  <c r="G1" i="6"/>
  <c r="G21" i="5"/>
  <c r="G13" i="5"/>
  <c r="G5" i="5"/>
  <c r="G25" i="4"/>
  <c r="G17" i="4"/>
  <c r="G9" i="4"/>
  <c r="G1" i="4"/>
  <c r="G21" i="3"/>
  <c r="G13" i="3"/>
  <c r="G5" i="3"/>
  <c r="G25" i="2"/>
  <c r="G17" i="2"/>
  <c r="G9" i="2"/>
  <c r="G1" i="2"/>
  <c r="G21" i="1"/>
  <c r="G13" i="1"/>
  <c r="G5" i="1"/>
</calcChain>
</file>

<file path=xl/sharedStrings.xml><?xml version="1.0" encoding="utf-8"?>
<sst xmlns="http://schemas.openxmlformats.org/spreadsheetml/2006/main" count="49" uniqueCount="47">
  <si>
    <t>beninho106</t>
  </si>
  <si>
    <t>devflash</t>
  </si>
  <si>
    <t>Ukyo_Katayama</t>
  </si>
  <si>
    <t>cHaOz</t>
  </si>
  <si>
    <t>Reous</t>
  </si>
  <si>
    <t>nrw_basti</t>
  </si>
  <si>
    <t>highflyer1509</t>
  </si>
  <si>
    <t>Fete</t>
  </si>
  <si>
    <t>Speedking</t>
  </si>
  <si>
    <t>Starworx</t>
  </si>
  <si>
    <t>Christobal</t>
  </si>
  <si>
    <t>Danseba</t>
  </si>
  <si>
    <t>Fahrer</t>
  </si>
  <si>
    <t>Runden</t>
  </si>
  <si>
    <t>Schnitt-S1</t>
  </si>
  <si>
    <t>S2</t>
  </si>
  <si>
    <t>S3</t>
  </si>
  <si>
    <t>Schnellste-S1</t>
  </si>
  <si>
    <t>Schnitt-Runde</t>
  </si>
  <si>
    <t>Schnellste Runde</t>
  </si>
  <si>
    <t>Pitstop1 In</t>
  </si>
  <si>
    <t>Pitstop1 Out</t>
  </si>
  <si>
    <t>Pitstop2 In</t>
  </si>
  <si>
    <t>Pitstop2 Out</t>
  </si>
  <si>
    <t>Pitstop3 In</t>
  </si>
  <si>
    <t>Pitstop3 Out</t>
  </si>
  <si>
    <t>Pit1</t>
  </si>
  <si>
    <t>Pit2</t>
  </si>
  <si>
    <t>Pit3</t>
  </si>
  <si>
    <t>Fastest Pit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</si>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</sst>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mm:ss.000"/>
    <numFmt numFmtId="166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 applyAlignment="1">
      <alignment vertical="top"/>
    </xf>
    <xf numFmtId="47" fontId="0" fillId="0" borderId="0" xfId="0" applyNumberFormat="1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/>
    <xf numFmtId="165" fontId="0" fillId="0" borderId="0" xfId="0" applyNumberFormat="1"/>
    <xf numFmtId="0" fontId="2" fillId="0" borderId="0" xfId="0" applyFont="1"/>
    <xf numFmtId="166" fontId="0" fillId="0" borderId="0" xfId="0" applyNumberFormat="1"/>
    <xf numFmtId="1" fontId="0" fillId="0" borderId="0" xfId="0" applyNumberFormat="1"/>
    <xf numFmtId="0" fontId="3" fillId="0" borderId="0" xfId="0" applyFont="1"/>
    <xf numFmtId="49" fontId="3" fillId="0" borderId="0" xfId="0" applyNumberFormat="1" applyFont="1"/>
    <xf numFmtId="166" fontId="3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G1" sqref="G1:I28"/>
    </sheetView>
  </sheetViews>
  <sheetFormatPr baseColWidth="10" defaultRowHeight="15" x14ac:dyDescent="0.25"/>
  <cols>
    <col min="2" max="2" width="11.42578125" style="9"/>
    <col min="3" max="5" width="11.42578125" style="3"/>
    <col min="8" max="8" width="11.42578125" style="11"/>
  </cols>
  <sheetData>
    <row r="1" spans="1:9" x14ac:dyDescent="0.25">
      <c r="A1" s="1">
        <v>1</v>
      </c>
      <c r="B1" s="9">
        <v>1.2321412037037038E-3</v>
      </c>
      <c r="C1" s="8">
        <v>39.234000000000002</v>
      </c>
      <c r="D1" s="3">
        <v>45.499000000000002</v>
      </c>
      <c r="E1" s="3">
        <v>21.724</v>
      </c>
      <c r="F1" t="s">
        <v>0</v>
      </c>
      <c r="G1" s="13" t="str">
        <f>TEXT(ABS(B1-Data!J2),IF(Data!J2&gt;B1,"-ss,000","ss,000"))</f>
        <v>03,391</v>
      </c>
      <c r="H1" s="14"/>
      <c r="I1" s="13">
        <f>VALUE(G1)</f>
        <v>3.391</v>
      </c>
    </row>
    <row r="2" spans="1:9" x14ac:dyDescent="0.25">
      <c r="A2" s="1">
        <v>2</v>
      </c>
      <c r="B2" s="9">
        <v>1.2022106481481482E-3</v>
      </c>
      <c r="C2" s="3">
        <v>36.718000000000004</v>
      </c>
      <c r="D2" s="3">
        <v>45.274999999999999</v>
      </c>
      <c r="E2" s="3">
        <v>21.878</v>
      </c>
      <c r="F2" s="12">
        <v>1</v>
      </c>
      <c r="G2" s="13" t="str">
        <f>TEXT(ABS(B2-Data!J2),IF(Data!J2&gt;B2,"-ss,000","ss,000"))</f>
        <v>00,805</v>
      </c>
      <c r="H2" s="14"/>
      <c r="I2" s="13">
        <f t="shared" ref="I2:I28" si="0">VALUE(G2)</f>
        <v>0.80500000000000005</v>
      </c>
    </row>
    <row r="3" spans="1:9" x14ac:dyDescent="0.25">
      <c r="A3" s="1">
        <v>3</v>
      </c>
      <c r="B3" s="9">
        <v>1.1807870370370373E-3</v>
      </c>
      <c r="C3" s="3">
        <v>36.212000000000003</v>
      </c>
      <c r="D3" s="3">
        <v>44.232999999999997</v>
      </c>
      <c r="E3" s="3">
        <v>21.574999999999999</v>
      </c>
      <c r="F3" s="12">
        <v>1</v>
      </c>
      <c r="G3" s="13" t="str">
        <f>TEXT(ABS(B3-Data!J2),IF(Data!J2&gt;B3,"-ss,000","ss,000"))</f>
        <v>-01,046</v>
      </c>
      <c r="H3" s="15"/>
      <c r="I3" s="13">
        <f t="shared" si="0"/>
        <v>-1.046</v>
      </c>
    </row>
    <row r="4" spans="1:9" x14ac:dyDescent="0.25">
      <c r="A4" s="1">
        <v>4</v>
      </c>
      <c r="B4" s="9">
        <v>1.1778819444444443E-3</v>
      </c>
      <c r="C4" s="3">
        <v>35.981999999999999</v>
      </c>
      <c r="D4" s="3">
        <v>44.363</v>
      </c>
      <c r="E4" s="3">
        <v>21.423999999999999</v>
      </c>
      <c r="G4" s="13" t="str">
        <f>TEXT(ABS(B4-Data!J2),IF(Data!J2&gt;B4,"-ss,000","ss,000"))</f>
        <v>-01,297</v>
      </c>
      <c r="H4" s="15"/>
      <c r="I4" s="13">
        <f t="shared" si="0"/>
        <v>-1.2969999999999999</v>
      </c>
    </row>
    <row r="5" spans="1:9" x14ac:dyDescent="0.25">
      <c r="A5" s="1">
        <v>5</v>
      </c>
      <c r="B5" s="9">
        <v>1.1846990740740739E-3</v>
      </c>
      <c r="C5" s="3">
        <v>36.186999999999998</v>
      </c>
      <c r="D5" s="3">
        <v>44.665999999999997</v>
      </c>
      <c r="E5" s="3">
        <v>21.504999999999999</v>
      </c>
      <c r="G5" s="13" t="str">
        <f>TEXT(ABS(B5-Data!J2),IF(Data!J2&gt;B5,"-ss,000","ss,000"))</f>
        <v>-00,708</v>
      </c>
      <c r="H5" s="15"/>
      <c r="I5" s="13">
        <f t="shared" si="0"/>
        <v>-0.70799999999999996</v>
      </c>
    </row>
    <row r="6" spans="1:9" x14ac:dyDescent="0.25">
      <c r="A6" s="1">
        <v>6</v>
      </c>
      <c r="B6" s="9">
        <v>1.1827199074074073E-3</v>
      </c>
      <c r="C6" s="3">
        <v>35.933999999999997</v>
      </c>
      <c r="D6" s="3">
        <v>44.56</v>
      </c>
      <c r="E6" s="3">
        <v>21.693000000000001</v>
      </c>
      <c r="G6" s="13" t="str">
        <f>TEXT(ABS(B6-Data!J2),IF(Data!J2&gt;B6,"-ss,000","ss,000"))</f>
        <v>-00,879</v>
      </c>
      <c r="H6" s="15"/>
      <c r="I6" s="13">
        <f t="shared" si="0"/>
        <v>-0.879</v>
      </c>
    </row>
    <row r="7" spans="1:9" x14ac:dyDescent="0.25">
      <c r="A7" s="1">
        <v>7</v>
      </c>
      <c r="B7" s="9">
        <v>1.1897106481481481E-3</v>
      </c>
      <c r="C7" s="3">
        <v>36.134999999999998</v>
      </c>
      <c r="D7" s="3">
        <v>44.86</v>
      </c>
      <c r="E7" s="3">
        <v>21.795999999999999</v>
      </c>
      <c r="G7" s="13" t="str">
        <f>TEXT(ABS(B7-Data!J2),IF(Data!J2&gt;B7,"-ss,000","ss,000"))</f>
        <v>-00,275</v>
      </c>
      <c r="H7" s="15"/>
      <c r="I7" s="13">
        <f t="shared" si="0"/>
        <v>-0.27500000000000002</v>
      </c>
    </row>
    <row r="8" spans="1:9" x14ac:dyDescent="0.25">
      <c r="A8" s="1">
        <v>8</v>
      </c>
      <c r="B8" s="9">
        <v>1.2354629629629629E-3</v>
      </c>
      <c r="C8" s="3">
        <v>36.204999999999998</v>
      </c>
      <c r="D8" s="3">
        <v>44.793999999999997</v>
      </c>
      <c r="E8" s="3">
        <v>25.745000000000001</v>
      </c>
      <c r="G8" s="13" t="str">
        <f>TEXT(ABS(B8-Data!J2),IF(Data!J2&gt;B8,"-ss,000","ss,000"))</f>
        <v>03,678</v>
      </c>
      <c r="H8" s="15"/>
      <c r="I8" s="13">
        <f t="shared" si="0"/>
        <v>3.6779999999999999</v>
      </c>
    </row>
    <row r="9" spans="1:9" x14ac:dyDescent="0.25">
      <c r="A9" s="1">
        <v>9</v>
      </c>
      <c r="B9" s="9">
        <v>1.3450694444444445E-3</v>
      </c>
      <c r="C9" s="3">
        <v>50.466999999999999</v>
      </c>
      <c r="D9" s="3">
        <v>44.27</v>
      </c>
      <c r="E9" s="3">
        <v>21.477</v>
      </c>
      <c r="G9" s="13" t="str">
        <f>TEXT(ABS(B9-Data!J2),IF(Data!J2&gt;B9,"-ss,000","ss,000"))</f>
        <v>13,148</v>
      </c>
      <c r="H9" s="15"/>
      <c r="I9" s="13">
        <f t="shared" si="0"/>
        <v>13.148</v>
      </c>
    </row>
    <row r="10" spans="1:9" x14ac:dyDescent="0.25">
      <c r="A10" s="1">
        <v>10</v>
      </c>
      <c r="B10" s="9">
        <v>1.1984027777777778E-3</v>
      </c>
      <c r="C10" s="3">
        <v>36.049999999999997</v>
      </c>
      <c r="D10" s="3">
        <v>45.539000000000001</v>
      </c>
      <c r="E10" s="3">
        <v>21.952999999999999</v>
      </c>
      <c r="G10" s="13" t="str">
        <f>TEXT(ABS(B10-Data!J2),IF(Data!J2&gt;B10,"-ss,000","ss,000"))</f>
        <v>00,476</v>
      </c>
      <c r="H10" s="15"/>
      <c r="I10" s="13">
        <f t="shared" si="0"/>
        <v>0.47599999999999998</v>
      </c>
    </row>
    <row r="11" spans="1:9" x14ac:dyDescent="0.25">
      <c r="A11" s="1">
        <v>11</v>
      </c>
      <c r="B11" s="9">
        <v>1.1729166666666667E-3</v>
      </c>
      <c r="C11" s="3">
        <v>35.813000000000002</v>
      </c>
      <c r="D11" s="3">
        <v>44.155000000000001</v>
      </c>
      <c r="E11" s="3">
        <v>21.372</v>
      </c>
      <c r="G11" s="13" t="str">
        <f>TEXT(ABS(B11-Data!J2),IF(Data!J2&gt;B11,"-ss,000","ss,000"))</f>
        <v>-01,726</v>
      </c>
      <c r="H11" s="15"/>
      <c r="I11" s="13">
        <f t="shared" si="0"/>
        <v>-1.726</v>
      </c>
    </row>
    <row r="12" spans="1:9" x14ac:dyDescent="0.25">
      <c r="A12" s="1">
        <v>12</v>
      </c>
      <c r="B12" s="9">
        <v>1.1789120370370371E-3</v>
      </c>
      <c r="C12" s="3">
        <v>36.136000000000003</v>
      </c>
      <c r="D12" s="3">
        <v>44.287999999999997</v>
      </c>
      <c r="E12" s="3">
        <v>21.434000000000001</v>
      </c>
      <c r="G12" s="13" t="str">
        <f>TEXT(ABS(B12-Data!J2),IF(Data!J2&gt;B12,"-ss,000","ss,000"))</f>
        <v>-01,208</v>
      </c>
      <c r="H12" s="15"/>
      <c r="I12" s="13">
        <f t="shared" si="0"/>
        <v>-1.208</v>
      </c>
    </row>
    <row r="13" spans="1:9" x14ac:dyDescent="0.25">
      <c r="A13" s="1">
        <v>13</v>
      </c>
      <c r="B13" s="9">
        <v>1.1770138888888889E-3</v>
      </c>
      <c r="C13" s="3">
        <v>35.854999999999997</v>
      </c>
      <c r="D13" s="3">
        <v>44.337000000000003</v>
      </c>
      <c r="E13" s="3">
        <v>21.501999999999999</v>
      </c>
      <c r="G13" s="13" t="str">
        <f>TEXT(ABS(B13-Data!J2),IF(Data!J2&gt;B13,"-ss,000","ss,000"))</f>
        <v>-01,372</v>
      </c>
      <c r="H13" s="15"/>
      <c r="I13" s="13">
        <f t="shared" si="0"/>
        <v>-1.3720000000000001</v>
      </c>
    </row>
    <row r="14" spans="1:9" x14ac:dyDescent="0.25">
      <c r="A14" s="1">
        <v>14</v>
      </c>
      <c r="B14" s="9">
        <v>1.1809259259259258E-3</v>
      </c>
      <c r="C14" s="3">
        <v>36.133000000000003</v>
      </c>
      <c r="D14" s="3">
        <v>44.435000000000002</v>
      </c>
      <c r="E14" s="3">
        <v>21.463999999999999</v>
      </c>
      <c r="G14" s="13" t="str">
        <f>TEXT(ABS(B14-Data!J2),IF(Data!J2&gt;B14,"-ss,000","ss,000"))</f>
        <v>-01,034</v>
      </c>
      <c r="H14" s="15"/>
      <c r="I14" s="13">
        <f t="shared" si="0"/>
        <v>-1.034</v>
      </c>
    </row>
    <row r="15" spans="1:9" x14ac:dyDescent="0.25">
      <c r="A15" s="1">
        <v>15</v>
      </c>
      <c r="B15" s="9">
        <v>1.1796296296296296E-3</v>
      </c>
      <c r="C15" s="3">
        <v>36.101999999999997</v>
      </c>
      <c r="D15" s="3">
        <v>44.484000000000002</v>
      </c>
      <c r="E15" s="3">
        <v>21.334</v>
      </c>
      <c r="G15" s="13" t="str">
        <f>TEXT(ABS(B15-Data!J2),IF(Data!J2&gt;B15,"-ss,000","ss,000"))</f>
        <v>-01,146</v>
      </c>
      <c r="H15" s="15"/>
      <c r="I15" s="13">
        <f t="shared" si="0"/>
        <v>-1.1459999999999999</v>
      </c>
    </row>
    <row r="16" spans="1:9" x14ac:dyDescent="0.25">
      <c r="A16" s="1">
        <v>16</v>
      </c>
      <c r="B16" s="9">
        <v>1.1784027777777776E-3</v>
      </c>
      <c r="C16" s="3">
        <v>35.927</v>
      </c>
      <c r="D16" s="3">
        <v>44.371000000000002</v>
      </c>
      <c r="E16" s="3">
        <v>21.515999999999998</v>
      </c>
      <c r="G16" s="13" t="str">
        <f>TEXT(ABS(B16-Data!J2),IF(Data!J2&gt;B16,"-ss,000","ss,000"))</f>
        <v>-01,252</v>
      </c>
      <c r="H16" s="15"/>
      <c r="I16" s="13">
        <f t="shared" si="0"/>
        <v>-1.252</v>
      </c>
    </row>
    <row r="17" spans="1:9" x14ac:dyDescent="0.25">
      <c r="A17" s="1">
        <v>17</v>
      </c>
      <c r="B17" s="9">
        <v>1.1759490740740738E-3</v>
      </c>
      <c r="C17" s="3">
        <v>36.021000000000001</v>
      </c>
      <c r="D17" s="3">
        <v>44.232999999999997</v>
      </c>
      <c r="E17" s="3">
        <v>21.347999999999999</v>
      </c>
      <c r="G17" s="13" t="str">
        <f>TEXT(ABS(B17-Data!J2),IF(Data!J2&gt;B17,"-ss,000","ss,000"))</f>
        <v>-01,464</v>
      </c>
      <c r="H17" s="15"/>
      <c r="I17" s="13">
        <f t="shared" si="0"/>
        <v>-1.464</v>
      </c>
    </row>
    <row r="18" spans="1:9" x14ac:dyDescent="0.25">
      <c r="A18" s="1">
        <v>18</v>
      </c>
      <c r="B18" s="9">
        <v>1.1798148148148147E-3</v>
      </c>
      <c r="C18" s="3">
        <v>35.939</v>
      </c>
      <c r="D18" s="3">
        <v>44.704000000000001</v>
      </c>
      <c r="E18" s="3">
        <v>21.292999999999999</v>
      </c>
      <c r="G18" s="13" t="str">
        <f>TEXT(ABS(B18-Data!J2),IF(Data!J2&gt;B18,"-ss,000","ss,000"))</f>
        <v>-01,130</v>
      </c>
      <c r="H18" s="15"/>
      <c r="I18" s="13">
        <f t="shared" si="0"/>
        <v>-1.1299999999999999</v>
      </c>
    </row>
    <row r="19" spans="1:9" x14ac:dyDescent="0.25">
      <c r="A19" s="1">
        <v>19</v>
      </c>
      <c r="B19" s="9">
        <v>1.1758564814814815E-3</v>
      </c>
      <c r="C19" s="3">
        <v>35.847000000000001</v>
      </c>
      <c r="D19" s="3">
        <v>44.408000000000001</v>
      </c>
      <c r="E19" s="3">
        <v>21.338999999999999</v>
      </c>
      <c r="G19" s="13" t="str">
        <f>TEXT(ABS(B19-Data!J2),IF(Data!J2&gt;B19,"-ss,000","ss,000"))</f>
        <v>-01,472</v>
      </c>
      <c r="H19" s="15"/>
      <c r="I19" s="13">
        <f t="shared" si="0"/>
        <v>-1.472</v>
      </c>
    </row>
    <row r="20" spans="1:9" x14ac:dyDescent="0.25">
      <c r="A20" s="1">
        <v>20</v>
      </c>
      <c r="B20" s="9">
        <v>1.2245138888888889E-3</v>
      </c>
      <c r="C20" s="3">
        <v>35.901000000000003</v>
      </c>
      <c r="D20" s="3">
        <v>44.113</v>
      </c>
      <c r="E20" s="3">
        <v>25.783999999999999</v>
      </c>
      <c r="G20" s="13" t="str">
        <f>TEXT(ABS(B20-Data!J2),IF(Data!J2&gt;B20,"-ss,000","ss,000"))</f>
        <v>02,732</v>
      </c>
      <c r="H20" s="15"/>
      <c r="I20" s="13">
        <f t="shared" si="0"/>
        <v>2.7320000000000002</v>
      </c>
    </row>
    <row r="21" spans="1:9" x14ac:dyDescent="0.25">
      <c r="A21" s="1">
        <v>21</v>
      </c>
      <c r="B21" s="9">
        <v>1.326400462962963E-3</v>
      </c>
      <c r="C21" s="3">
        <v>50.158999999999999</v>
      </c>
      <c r="D21" s="3">
        <v>43.58</v>
      </c>
      <c r="E21" s="3">
        <v>20.861999999999998</v>
      </c>
      <c r="G21" s="13" t="str">
        <f>TEXT(ABS(B21-Data!J2),IF(Data!J2&gt;B21,"-ss,000","ss,000"))</f>
        <v>11,535</v>
      </c>
      <c r="H21" s="15"/>
      <c r="I21" s="13">
        <f t="shared" si="0"/>
        <v>11.535</v>
      </c>
    </row>
    <row r="22" spans="1:9" x14ac:dyDescent="0.25">
      <c r="A22" s="1">
        <v>22</v>
      </c>
      <c r="B22" s="9">
        <v>1.1451041666666667E-3</v>
      </c>
      <c r="C22" s="3">
        <v>35.311999999999998</v>
      </c>
      <c r="D22" s="3">
        <v>42.911999999999999</v>
      </c>
      <c r="E22" s="3">
        <v>20.713000000000001</v>
      </c>
      <c r="G22" s="13" t="str">
        <f>TEXT(ABS(B22-Data!J2),IF(Data!J2&gt;B22,"-ss,000","ss,000"))</f>
        <v>-04,129</v>
      </c>
      <c r="H22" s="15"/>
      <c r="I22" s="13">
        <f t="shared" si="0"/>
        <v>-4.1289999999999996</v>
      </c>
    </row>
    <row r="23" spans="1:9" x14ac:dyDescent="0.25">
      <c r="A23" s="1">
        <v>23</v>
      </c>
      <c r="B23" s="9">
        <v>1.1456712962962963E-3</v>
      </c>
      <c r="C23" s="3">
        <v>35.311</v>
      </c>
      <c r="D23" s="3">
        <v>43.203000000000003</v>
      </c>
      <c r="E23" s="3">
        <v>20.472000000000001</v>
      </c>
      <c r="G23" s="13" t="str">
        <f>TEXT(ABS(B23-Data!J2),IF(Data!J2&gt;B23,"-ss,000","ss,000"))</f>
        <v>-04,080</v>
      </c>
      <c r="H23" s="15"/>
      <c r="I23" s="13">
        <f t="shared" si="0"/>
        <v>-4.08</v>
      </c>
    </row>
    <row r="24" spans="1:9" x14ac:dyDescent="0.25">
      <c r="A24" s="1">
        <v>24</v>
      </c>
      <c r="B24" s="9">
        <v>1.1473263888888889E-3</v>
      </c>
      <c r="C24" s="3">
        <v>35.158999999999999</v>
      </c>
      <c r="D24" s="3">
        <v>43.139000000000003</v>
      </c>
      <c r="E24" s="3">
        <v>20.831</v>
      </c>
      <c r="G24" s="13" t="str">
        <f>TEXT(ABS(B24-Data!J2),IF(Data!J2&gt;B24,"-ss,000","ss,000"))</f>
        <v>-03,937</v>
      </c>
      <c r="H24" s="15"/>
      <c r="I24" s="13">
        <f t="shared" si="0"/>
        <v>-3.9369999999999998</v>
      </c>
    </row>
    <row r="25" spans="1:9" x14ac:dyDescent="0.25">
      <c r="A25" s="1">
        <v>25</v>
      </c>
      <c r="B25" s="9">
        <v>1.1536458333333331E-3</v>
      </c>
      <c r="C25" s="3">
        <v>35.473999999999997</v>
      </c>
      <c r="D25" s="3">
        <v>43.366</v>
      </c>
      <c r="E25" s="3">
        <v>20.835000000000001</v>
      </c>
      <c r="G25" s="13" t="str">
        <f>TEXT(ABS(B25-Data!J2),IF(Data!J2&gt;B25,"-ss,000","ss,000"))</f>
        <v>-03,391</v>
      </c>
      <c r="H25" s="15"/>
      <c r="I25" s="13">
        <f t="shared" si="0"/>
        <v>-3.391</v>
      </c>
    </row>
    <row r="26" spans="1:9" x14ac:dyDescent="0.25">
      <c r="A26" s="1">
        <v>26</v>
      </c>
      <c r="B26" s="9">
        <v>1.173900462962963E-3</v>
      </c>
      <c r="C26" s="3">
        <v>35.938000000000002</v>
      </c>
      <c r="D26" s="3">
        <v>43.301000000000002</v>
      </c>
      <c r="E26" s="3">
        <v>22.186</v>
      </c>
      <c r="G26" s="13" t="str">
        <f>TEXT(ABS(B26-Data!J2),IF(Data!J2&gt;B26,"-ss,000","ss,000"))</f>
        <v>-01,641</v>
      </c>
      <c r="H26" s="15"/>
      <c r="I26" s="13">
        <f t="shared" si="0"/>
        <v>-1.641</v>
      </c>
    </row>
    <row r="27" spans="1:9" x14ac:dyDescent="0.25">
      <c r="A27" s="1">
        <v>27</v>
      </c>
      <c r="B27" s="9">
        <v>1.1673495370370371E-3</v>
      </c>
      <c r="C27" s="3">
        <v>35.731000000000002</v>
      </c>
      <c r="D27" s="3">
        <v>43.497</v>
      </c>
      <c r="E27" s="3">
        <v>21.631</v>
      </c>
      <c r="G27" s="13" t="str">
        <f>TEXT(ABS(B27-Data!J2),IF(Data!J2&gt;B27,"-ss,000","ss,000"))</f>
        <v>-02,207</v>
      </c>
      <c r="H27" s="15"/>
      <c r="I27" s="13">
        <f t="shared" si="0"/>
        <v>-2.2069999999999999</v>
      </c>
    </row>
    <row r="28" spans="1:9" x14ac:dyDescent="0.25">
      <c r="A28" s="1">
        <v>28</v>
      </c>
      <c r="B28" s="9">
        <v>1.1886805555555555E-3</v>
      </c>
      <c r="C28" s="3">
        <v>35.340000000000003</v>
      </c>
      <c r="D28" s="3">
        <v>44.561</v>
      </c>
      <c r="E28" s="3">
        <v>22.800999999999998</v>
      </c>
      <c r="G28" s="13" t="str">
        <f>TEXT(ABS(B28-Data!J2),IF(Data!J2&gt;B28,"-ss,000","ss,000"))</f>
        <v>-00,364</v>
      </c>
      <c r="H28" s="15"/>
      <c r="I28" s="13">
        <f t="shared" si="0"/>
        <v>-0.36399999999999999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activeCell="F2" sqref="F2:F3"/>
    </sheetView>
  </sheetViews>
  <sheetFormatPr baseColWidth="10" defaultRowHeight="15" x14ac:dyDescent="0.25"/>
  <cols>
    <col min="2" max="2" width="11.42578125" style="9"/>
    <col min="7" max="9" width="11.42578125" style="13"/>
  </cols>
  <sheetData>
    <row r="1" spans="1:9" x14ac:dyDescent="0.25">
      <c r="A1" s="1">
        <v>1</v>
      </c>
      <c r="B1" s="9">
        <v>1.3363425925925923E-3</v>
      </c>
      <c r="C1">
        <v>45.594000000000001</v>
      </c>
      <c r="D1">
        <v>47.27</v>
      </c>
      <c r="E1">
        <v>22.596</v>
      </c>
      <c r="F1" t="s">
        <v>9</v>
      </c>
      <c r="G1" s="13" t="str">
        <f>TEXT(ABS(B1-Data!J2),IF(Data!J2&gt;B1,"-ss,000","ss,000"))</f>
        <v>12,394</v>
      </c>
      <c r="I1" s="13">
        <f>VALUE(G1)</f>
        <v>12.394</v>
      </c>
    </row>
    <row r="2" spans="1:9" x14ac:dyDescent="0.25">
      <c r="A2" s="1">
        <v>2</v>
      </c>
      <c r="B2" s="9">
        <v>1.2392476851851852E-3</v>
      </c>
      <c r="C2">
        <v>37.814999999999998</v>
      </c>
      <c r="D2">
        <v>46.951000000000001</v>
      </c>
      <c r="E2">
        <v>22.305</v>
      </c>
      <c r="F2" s="12">
        <v>13</v>
      </c>
      <c r="G2" s="13" t="str">
        <f>TEXT(ABS(B2-Data!J2),IF(Data!J2&gt;B2,"-ss,000","ss,000"))</f>
        <v>04,005</v>
      </c>
      <c r="I2" s="13">
        <f t="shared" ref="I2:I27" si="0">VALUE(G2)</f>
        <v>4.0049999999999999</v>
      </c>
    </row>
    <row r="3" spans="1:9" x14ac:dyDescent="0.25">
      <c r="A3" s="1">
        <v>3</v>
      </c>
      <c r="B3" s="9">
        <v>1.2268171296296296E-3</v>
      </c>
      <c r="C3">
        <v>36.997999999999998</v>
      </c>
      <c r="D3">
        <v>47.069000000000003</v>
      </c>
      <c r="E3">
        <v>21.93</v>
      </c>
      <c r="F3" s="12">
        <v>10</v>
      </c>
      <c r="G3" s="13" t="str">
        <f>TEXT(ABS(B3-Data!J2),IF(Data!J2&gt;B3,"-ss,000","ss,000"))</f>
        <v>02,931</v>
      </c>
      <c r="I3" s="13">
        <f t="shared" si="0"/>
        <v>2.931</v>
      </c>
    </row>
    <row r="4" spans="1:9" x14ac:dyDescent="0.25">
      <c r="A4" s="1">
        <v>4</v>
      </c>
      <c r="B4" s="9">
        <v>1.2260532407407407E-3</v>
      </c>
      <c r="C4">
        <v>37.32</v>
      </c>
      <c r="D4">
        <v>45.877000000000002</v>
      </c>
      <c r="E4">
        <v>22.734000000000002</v>
      </c>
      <c r="G4" s="13" t="str">
        <f>TEXT(ABS(B4-Data!J2),IF(Data!J2&gt;B4,"-ss,000","ss,000"))</f>
        <v>02,865</v>
      </c>
      <c r="I4" s="13">
        <f t="shared" si="0"/>
        <v>2.8650000000000002</v>
      </c>
    </row>
    <row r="5" spans="1:9" x14ac:dyDescent="0.25">
      <c r="A5" s="1">
        <v>5</v>
      </c>
      <c r="B5" s="9">
        <v>1.2222800925925925E-3</v>
      </c>
      <c r="C5">
        <v>36.259</v>
      </c>
      <c r="D5">
        <v>47.171999999999997</v>
      </c>
      <c r="E5">
        <v>22.173999999999999</v>
      </c>
      <c r="G5" s="13" t="str">
        <f>TEXT(ABS(B5-Data!J2),IF(Data!J2&gt;B5,"-ss,000","ss,000"))</f>
        <v>02,539</v>
      </c>
      <c r="I5" s="13">
        <f t="shared" si="0"/>
        <v>2.5390000000000001</v>
      </c>
    </row>
    <row r="6" spans="1:9" x14ac:dyDescent="0.25">
      <c r="A6" s="1">
        <v>6</v>
      </c>
      <c r="B6" s="9">
        <v>1.2114583333333333E-3</v>
      </c>
      <c r="C6">
        <v>36.761000000000003</v>
      </c>
      <c r="D6">
        <v>45.783000000000001</v>
      </c>
      <c r="E6">
        <v>22.126000000000001</v>
      </c>
      <c r="G6" s="13" t="str">
        <f>TEXT(ABS(B6-Data!J2),IF(Data!J2&gt;B6,"-ss,000","ss,000"))</f>
        <v>01,604</v>
      </c>
      <c r="I6" s="13">
        <f t="shared" si="0"/>
        <v>1.6040000000000001</v>
      </c>
    </row>
    <row r="7" spans="1:9" x14ac:dyDescent="0.25">
      <c r="A7" s="1">
        <v>7</v>
      </c>
      <c r="B7" s="9">
        <v>1.2196064814814815E-3</v>
      </c>
      <c r="C7">
        <v>36.921999999999997</v>
      </c>
      <c r="D7">
        <v>45.805</v>
      </c>
      <c r="E7">
        <v>22.646999999999998</v>
      </c>
      <c r="G7" s="13" t="str">
        <f>TEXT(ABS(B7-Data!J2),IF(Data!J2&gt;B7,"-ss,000","ss,000"))</f>
        <v>02,308</v>
      </c>
      <c r="I7" s="13">
        <f t="shared" si="0"/>
        <v>2.3079999999999998</v>
      </c>
    </row>
    <row r="8" spans="1:9" x14ac:dyDescent="0.25">
      <c r="A8" s="1">
        <v>8</v>
      </c>
      <c r="B8" s="9">
        <v>1.2366435185185184E-3</v>
      </c>
      <c r="C8">
        <v>38.582000000000001</v>
      </c>
      <c r="D8">
        <v>46.03</v>
      </c>
      <c r="E8">
        <v>22.234000000000002</v>
      </c>
      <c r="G8" s="13" t="str">
        <f>TEXT(ABS(B8-Data!J2),IF(Data!J2&gt;B8,"-ss,000","ss,000"))</f>
        <v>03,780</v>
      </c>
      <c r="I8" s="13">
        <f t="shared" si="0"/>
        <v>3.78</v>
      </c>
    </row>
    <row r="9" spans="1:9" x14ac:dyDescent="0.25">
      <c r="A9" s="1">
        <v>9</v>
      </c>
      <c r="B9" s="9">
        <v>1.2340856481481482E-3</v>
      </c>
      <c r="C9">
        <v>38.718000000000004</v>
      </c>
      <c r="D9">
        <v>45.709000000000003</v>
      </c>
      <c r="E9">
        <v>22.198</v>
      </c>
      <c r="G9" s="13" t="str">
        <f>TEXT(ABS(B9-Data!J2),IF(Data!J2&gt;B9,"-ss,000","ss,000"))</f>
        <v>03,559</v>
      </c>
      <c r="I9" s="13">
        <f t="shared" si="0"/>
        <v>3.5590000000000002</v>
      </c>
    </row>
    <row r="10" spans="1:9" x14ac:dyDescent="0.25">
      <c r="A10" s="1">
        <v>10</v>
      </c>
      <c r="B10" s="9">
        <v>1.2203587962962962E-3</v>
      </c>
      <c r="C10">
        <v>37.341000000000001</v>
      </c>
      <c r="D10">
        <v>45.838000000000001</v>
      </c>
      <c r="E10">
        <v>22.26</v>
      </c>
      <c r="G10" s="13" t="str">
        <f>TEXT(ABS(B10-Data!J2),IF(Data!J2&gt;B10,"-ss,000","ss,000"))</f>
        <v>02,373</v>
      </c>
      <c r="I10" s="13">
        <f t="shared" si="0"/>
        <v>2.3730000000000002</v>
      </c>
    </row>
    <row r="11" spans="1:9" x14ac:dyDescent="0.25">
      <c r="A11" s="1">
        <v>11</v>
      </c>
      <c r="B11" s="9">
        <v>1.2143055555555555E-3</v>
      </c>
      <c r="C11">
        <v>36.878</v>
      </c>
      <c r="D11">
        <v>45.918999999999997</v>
      </c>
      <c r="E11">
        <v>22.119</v>
      </c>
      <c r="G11" s="13" t="str">
        <f>TEXT(ABS(B11-Data!J2),IF(Data!J2&gt;B11,"-ss,000","ss,000"))</f>
        <v>01,850</v>
      </c>
      <c r="I11" s="13">
        <f t="shared" si="0"/>
        <v>1.85</v>
      </c>
    </row>
    <row r="12" spans="1:9" x14ac:dyDescent="0.25">
      <c r="A12" s="1">
        <v>12</v>
      </c>
      <c r="B12" s="9">
        <v>1.5375925925925924E-3</v>
      </c>
      <c r="C12">
        <v>37.908000000000001</v>
      </c>
      <c r="D12" s="3">
        <v>65.876999999999995</v>
      </c>
      <c r="E12">
        <v>29.062999999999999</v>
      </c>
      <c r="G12" s="13" t="str">
        <f>TEXT(ABS(B12-Data!J2),IF(Data!J2&gt;B12,"-ss,000","ss,000"))</f>
        <v>29,782</v>
      </c>
      <c r="I12" s="13">
        <f t="shared" si="0"/>
        <v>29.782</v>
      </c>
    </row>
    <row r="13" spans="1:9" x14ac:dyDescent="0.25">
      <c r="A13" s="1">
        <v>13</v>
      </c>
      <c r="B13" s="9">
        <v>1.3954861111111112E-3</v>
      </c>
      <c r="C13">
        <v>51.37</v>
      </c>
      <c r="D13">
        <v>47.13</v>
      </c>
      <c r="E13">
        <v>22.07</v>
      </c>
      <c r="G13" s="13" t="str">
        <f>TEXT(ABS(B13-Data!J2),IF(Data!J2&gt;B13,"-ss,000","ss,000"))</f>
        <v>17,504</v>
      </c>
      <c r="I13" s="13">
        <f t="shared" si="0"/>
        <v>17.504000000000001</v>
      </c>
    </row>
    <row r="14" spans="1:9" x14ac:dyDescent="0.25">
      <c r="A14" s="1">
        <v>14</v>
      </c>
      <c r="B14" s="9">
        <v>1.1842361111111109E-3</v>
      </c>
      <c r="C14">
        <v>36.061999999999998</v>
      </c>
      <c r="D14">
        <v>44.609000000000002</v>
      </c>
      <c r="E14">
        <v>21.646999999999998</v>
      </c>
      <c r="G14" s="13" t="str">
        <f>TEXT(ABS(B14-Data!J2),IF(Data!J2&gt;B14,"-ss,000","ss,000"))</f>
        <v>-00,748</v>
      </c>
      <c r="I14" s="13">
        <f t="shared" si="0"/>
        <v>-0.748</v>
      </c>
    </row>
    <row r="15" spans="1:9" x14ac:dyDescent="0.25">
      <c r="A15" s="1">
        <v>15</v>
      </c>
      <c r="B15" s="9">
        <v>1.1824768518518519E-3</v>
      </c>
      <c r="C15">
        <v>36.021999999999998</v>
      </c>
      <c r="D15">
        <v>44.847000000000001</v>
      </c>
      <c r="E15">
        <v>21.297000000000001</v>
      </c>
      <c r="G15" s="13" t="str">
        <f>TEXT(ABS(B15-Data!J2),IF(Data!J2&gt;B15,"-ss,000","ss,000"))</f>
        <v>-00,900</v>
      </c>
      <c r="I15" s="13">
        <f t="shared" si="0"/>
        <v>-0.9</v>
      </c>
    </row>
    <row r="16" spans="1:9" x14ac:dyDescent="0.25">
      <c r="A16" s="1">
        <v>16</v>
      </c>
      <c r="B16" s="9">
        <v>1.1943634259259258E-3</v>
      </c>
      <c r="C16">
        <v>36.158000000000001</v>
      </c>
      <c r="D16">
        <v>45.122</v>
      </c>
      <c r="E16">
        <v>21.913</v>
      </c>
      <c r="G16" s="13" t="str">
        <f>TEXT(ABS(B16-Data!J2),IF(Data!J2&gt;B16,"-ss,000","ss,000"))</f>
        <v>00,127</v>
      </c>
      <c r="I16" s="13">
        <f t="shared" si="0"/>
        <v>0.127</v>
      </c>
    </row>
    <row r="17" spans="1:10" x14ac:dyDescent="0.25">
      <c r="A17" s="1">
        <v>17</v>
      </c>
      <c r="B17" s="9">
        <v>1.1947916666666667E-3</v>
      </c>
      <c r="C17">
        <v>36.558</v>
      </c>
      <c r="D17">
        <v>45.082000000000001</v>
      </c>
      <c r="E17">
        <v>21.59</v>
      </c>
      <c r="G17" s="13" t="str">
        <f>TEXT(ABS(B17-Data!J2),IF(Data!J2&gt;B17,"-ss,000","ss,000"))</f>
        <v>00,164</v>
      </c>
      <c r="I17" s="13">
        <f t="shared" si="0"/>
        <v>0.16400000000000001</v>
      </c>
    </row>
    <row r="18" spans="1:10" x14ac:dyDescent="0.25">
      <c r="A18" s="1">
        <v>18</v>
      </c>
      <c r="B18" s="9">
        <v>1.2201967592592592E-3</v>
      </c>
      <c r="C18">
        <v>35.880000000000003</v>
      </c>
      <c r="D18">
        <v>47.063000000000002</v>
      </c>
      <c r="E18">
        <v>22.481999999999999</v>
      </c>
      <c r="G18" s="13" t="str">
        <f>TEXT(ABS(B18-Data!J2),IF(Data!J2&gt;B18,"-ss,000","ss,000"))</f>
        <v>02,359</v>
      </c>
      <c r="I18" s="13">
        <f t="shared" si="0"/>
        <v>2.359</v>
      </c>
      <c r="J18" s="2"/>
    </row>
    <row r="19" spans="1:10" x14ac:dyDescent="0.25">
      <c r="A19" s="1">
        <v>19</v>
      </c>
      <c r="B19" s="9">
        <v>1.1857175925925926E-3</v>
      </c>
      <c r="C19">
        <v>35.43</v>
      </c>
      <c r="D19">
        <v>45.250999999999998</v>
      </c>
      <c r="E19">
        <v>21.765000000000001</v>
      </c>
      <c r="G19" s="13" t="str">
        <f>TEXT(ABS(B19-Data!J2),IF(Data!J2&gt;B19,"-ss,000","ss,000"))</f>
        <v>-00,620</v>
      </c>
      <c r="I19" s="13">
        <f t="shared" si="0"/>
        <v>-0.62</v>
      </c>
    </row>
    <row r="20" spans="1:10" x14ac:dyDescent="0.25">
      <c r="A20" s="1">
        <v>20</v>
      </c>
      <c r="B20" s="9">
        <v>1.2438541666666668E-3</v>
      </c>
      <c r="C20">
        <v>35.859000000000002</v>
      </c>
      <c r="D20">
        <v>45.006999999999998</v>
      </c>
      <c r="E20">
        <v>26.603000000000002</v>
      </c>
      <c r="G20" s="13" t="str">
        <f>TEXT(ABS(B20-Data!J2),IF(Data!J2&gt;B20,"-ss,000","ss,000"))</f>
        <v>04,403</v>
      </c>
      <c r="I20" s="13">
        <f t="shared" si="0"/>
        <v>4.4029999999999996</v>
      </c>
    </row>
    <row r="21" spans="1:10" x14ac:dyDescent="0.25">
      <c r="A21" s="1">
        <v>21</v>
      </c>
      <c r="B21" s="9">
        <v>1.3496527777777777E-3</v>
      </c>
      <c r="C21">
        <v>50.462000000000003</v>
      </c>
      <c r="D21">
        <v>44.572000000000003</v>
      </c>
      <c r="E21">
        <v>21.576000000000001</v>
      </c>
      <c r="G21" s="13" t="str">
        <f>TEXT(ABS(B21-Data!J2),IF(Data!J2&gt;B21,"-ss,000","ss,000"))</f>
        <v>13,544</v>
      </c>
      <c r="I21" s="13">
        <f t="shared" si="0"/>
        <v>13.544</v>
      </c>
    </row>
    <row r="22" spans="1:10" x14ac:dyDescent="0.25">
      <c r="A22" s="1">
        <v>22</v>
      </c>
      <c r="B22" s="9">
        <v>1.1825462962962963E-3</v>
      </c>
      <c r="C22">
        <v>36.286000000000001</v>
      </c>
      <c r="D22">
        <v>44.225999999999999</v>
      </c>
      <c r="E22">
        <v>21.66</v>
      </c>
      <c r="G22" s="13" t="str">
        <f>TEXT(ABS(B22-Data!J2),IF(Data!J2&gt;B22,"-ss,000","ss,000"))</f>
        <v>-00,894</v>
      </c>
      <c r="I22" s="13">
        <f t="shared" si="0"/>
        <v>-0.89400000000000002</v>
      </c>
    </row>
    <row r="23" spans="1:10" x14ac:dyDescent="0.25">
      <c r="A23" s="1">
        <v>23</v>
      </c>
      <c r="B23" s="9">
        <v>1.1990162037037037E-3</v>
      </c>
      <c r="C23">
        <v>37.198</v>
      </c>
      <c r="D23">
        <v>44.779000000000003</v>
      </c>
      <c r="E23">
        <v>21.617999999999999</v>
      </c>
      <c r="G23" s="13" t="str">
        <f>TEXT(ABS(B23-Data!J2),IF(Data!J2&gt;B23,"-ss,000","ss,000"))</f>
        <v>00,529</v>
      </c>
      <c r="I23" s="13">
        <f t="shared" si="0"/>
        <v>0.52900000000000003</v>
      </c>
    </row>
    <row r="24" spans="1:10" x14ac:dyDescent="0.25">
      <c r="A24" s="1">
        <v>24</v>
      </c>
      <c r="B24" s="9">
        <v>1.1861805555555556E-3</v>
      </c>
      <c r="C24">
        <v>35.826999999999998</v>
      </c>
      <c r="D24">
        <v>44.832000000000001</v>
      </c>
      <c r="E24">
        <v>21.827000000000002</v>
      </c>
      <c r="G24" s="13" t="str">
        <f>TEXT(ABS(B24-Data!J2),IF(Data!J2&gt;B24,"-ss,000","ss,000"))</f>
        <v>-00,580</v>
      </c>
      <c r="I24" s="13">
        <f t="shared" si="0"/>
        <v>-0.57999999999999996</v>
      </c>
    </row>
    <row r="25" spans="1:10" x14ac:dyDescent="0.25">
      <c r="A25" s="1">
        <v>25</v>
      </c>
      <c r="B25" s="9">
        <v>1.2134027777777779E-3</v>
      </c>
      <c r="C25">
        <v>36.104999999999997</v>
      </c>
      <c r="D25">
        <v>44.136000000000003</v>
      </c>
      <c r="E25">
        <v>24.597000000000001</v>
      </c>
      <c r="G25" s="13" t="str">
        <f>TEXT(ABS(B25-Data!J2),IF(Data!J2&gt;B25,"-ss,000","ss,000"))</f>
        <v>01,772</v>
      </c>
      <c r="I25" s="13">
        <f t="shared" si="0"/>
        <v>1.772</v>
      </c>
    </row>
    <row r="26" spans="1:10" x14ac:dyDescent="0.25">
      <c r="A26" s="1">
        <v>26</v>
      </c>
      <c r="B26" s="9">
        <v>1.185925925925926E-3</v>
      </c>
      <c r="C26">
        <v>36.487000000000002</v>
      </c>
      <c r="D26">
        <v>44.283000000000001</v>
      </c>
      <c r="E26">
        <v>21.693999999999999</v>
      </c>
      <c r="G26" s="13" t="str">
        <f>TEXT(ABS(B26-Data!J2),IF(Data!J2&gt;B26,"-ss,000","ss,000"))</f>
        <v>-00,602</v>
      </c>
      <c r="I26" s="13">
        <f t="shared" si="0"/>
        <v>-0.60199999999999998</v>
      </c>
    </row>
    <row r="27" spans="1:10" x14ac:dyDescent="0.25">
      <c r="A27" s="1">
        <v>27</v>
      </c>
      <c r="B27" s="9">
        <v>1.1900578703703704E-3</v>
      </c>
      <c r="C27">
        <v>37.134</v>
      </c>
      <c r="D27">
        <v>44.222000000000001</v>
      </c>
      <c r="E27">
        <v>21.465</v>
      </c>
      <c r="G27" s="13" t="str">
        <f>TEXT(ABS(B27-Data!J2),IF(Data!J2&gt;B27,"-ss,000","ss,000"))</f>
        <v>-00,245</v>
      </c>
      <c r="I27" s="13">
        <f t="shared" si="0"/>
        <v>-0.245</v>
      </c>
    </row>
    <row r="29" spans="1:10" x14ac:dyDescent="0.25">
      <c r="C29" s="3"/>
      <c r="D29" s="3"/>
      <c r="E29" s="3"/>
    </row>
    <row r="30" spans="1:10" x14ac:dyDescent="0.25">
      <c r="C30" s="3"/>
      <c r="D30" s="3"/>
      <c r="E30" s="3"/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F2" sqref="F2:F3"/>
    </sheetView>
  </sheetViews>
  <sheetFormatPr baseColWidth="10" defaultRowHeight="15" x14ac:dyDescent="0.25"/>
  <cols>
    <col min="2" max="2" width="11.42578125" style="9"/>
    <col min="7" max="9" width="11.42578125" style="13"/>
  </cols>
  <sheetData>
    <row r="1" spans="1:9" x14ac:dyDescent="0.25">
      <c r="A1" s="1">
        <v>1</v>
      </c>
      <c r="B1" s="9">
        <v>1.3134027777777777E-3</v>
      </c>
      <c r="C1">
        <v>42.926000000000002</v>
      </c>
      <c r="D1">
        <v>47.942</v>
      </c>
      <c r="E1">
        <v>22.61</v>
      </c>
      <c r="F1" t="s">
        <v>10</v>
      </c>
      <c r="G1" s="13" t="str">
        <f>TEXT(ABS(B1-Data!J2),IF(Data!J2&gt;B1,"-ss,000","ss,000"))</f>
        <v>10,412</v>
      </c>
      <c r="I1" s="13">
        <f>VALUE(G1)</f>
        <v>10.412000000000001</v>
      </c>
    </row>
    <row r="2" spans="1:9" x14ac:dyDescent="0.25">
      <c r="A2" s="1">
        <v>2</v>
      </c>
      <c r="B2" s="9">
        <v>1.2243518518518517E-3</v>
      </c>
      <c r="C2">
        <v>37.665999999999997</v>
      </c>
      <c r="D2">
        <v>45.473999999999997</v>
      </c>
      <c r="E2">
        <v>22.643999999999998</v>
      </c>
      <c r="F2" s="12">
        <v>10</v>
      </c>
      <c r="G2" s="13" t="str">
        <f>TEXT(ABS(B2-Data!J2),IF(Data!J2&gt;B2,"-ss,000","ss,000"))</f>
        <v>02,718</v>
      </c>
      <c r="I2" s="13">
        <f t="shared" ref="I2:I27" si="0">VALUE(G2)</f>
        <v>2.718</v>
      </c>
    </row>
    <row r="3" spans="1:9" x14ac:dyDescent="0.25">
      <c r="A3" s="1">
        <v>3</v>
      </c>
      <c r="B3" s="9">
        <v>1.2418171296296296E-3</v>
      </c>
      <c r="C3">
        <v>36.466000000000001</v>
      </c>
      <c r="D3">
        <v>47.99</v>
      </c>
      <c r="E3">
        <v>22.837</v>
      </c>
      <c r="F3" s="12">
        <v>11</v>
      </c>
      <c r="G3" s="13" t="str">
        <f>TEXT(ABS(B3-Data!J2),IF(Data!J2&gt;B3,"-ss,000","ss,000"))</f>
        <v>04,227</v>
      </c>
      <c r="I3" s="13">
        <f t="shared" si="0"/>
        <v>4.2270000000000003</v>
      </c>
    </row>
    <row r="4" spans="1:9" x14ac:dyDescent="0.25">
      <c r="A4" s="1">
        <v>4</v>
      </c>
      <c r="B4" s="9">
        <v>1.2403009259259259E-3</v>
      </c>
      <c r="C4">
        <v>37.795000000000002</v>
      </c>
      <c r="D4">
        <v>46.767000000000003</v>
      </c>
      <c r="E4">
        <v>22.6</v>
      </c>
      <c r="G4" s="13" t="str">
        <f>TEXT(ABS(B4-Data!J2),IF(Data!J2&gt;B4,"-ss,000","ss,000"))</f>
        <v>04,096</v>
      </c>
      <c r="I4" s="13">
        <f t="shared" si="0"/>
        <v>4.0960000000000001</v>
      </c>
    </row>
    <row r="5" spans="1:9" x14ac:dyDescent="0.25">
      <c r="A5" s="1">
        <v>5</v>
      </c>
      <c r="B5" s="9">
        <v>1.2183101851851851E-3</v>
      </c>
      <c r="C5">
        <v>36.502000000000002</v>
      </c>
      <c r="D5">
        <v>45.323</v>
      </c>
      <c r="E5">
        <v>23.437000000000001</v>
      </c>
      <c r="G5" s="13" t="str">
        <f>TEXT(ABS(B5-Data!J2),IF(Data!J2&gt;B5,"-ss,000","ss,000"))</f>
        <v>02,196</v>
      </c>
      <c r="I5" s="13">
        <f t="shared" si="0"/>
        <v>2.1960000000000002</v>
      </c>
    </row>
    <row r="6" spans="1:9" x14ac:dyDescent="0.25">
      <c r="A6" s="1">
        <v>6</v>
      </c>
      <c r="B6" s="9">
        <v>1.2381018518518518E-3</v>
      </c>
      <c r="C6">
        <v>37.366</v>
      </c>
      <c r="D6">
        <v>47.125999999999998</v>
      </c>
      <c r="E6">
        <v>22.48</v>
      </c>
      <c r="G6" s="13" t="str">
        <f>TEXT(ABS(B6-Data!J2),IF(Data!J2&gt;B6,"-ss,000","ss,000"))</f>
        <v>03,906</v>
      </c>
      <c r="I6" s="13">
        <f t="shared" si="0"/>
        <v>3.9060000000000001</v>
      </c>
    </row>
    <row r="7" spans="1:9" x14ac:dyDescent="0.25">
      <c r="A7" s="1">
        <v>7</v>
      </c>
      <c r="B7" s="9">
        <v>1.2609375000000001E-3</v>
      </c>
      <c r="C7">
        <v>38.228999999999999</v>
      </c>
      <c r="D7">
        <v>46.356000000000002</v>
      </c>
      <c r="E7">
        <v>24.36</v>
      </c>
      <c r="G7" s="13" t="str">
        <f>TEXT(ABS(B7-Data!J2),IF(Data!J2&gt;B7,"-ss,000","ss,000"))</f>
        <v>05,879</v>
      </c>
      <c r="I7" s="13">
        <f t="shared" si="0"/>
        <v>5.8789999999999996</v>
      </c>
    </row>
    <row r="8" spans="1:9" x14ac:dyDescent="0.25">
      <c r="A8" s="1">
        <v>8</v>
      </c>
      <c r="B8" s="9">
        <v>1.2997106481481481E-3</v>
      </c>
      <c r="C8">
        <v>37.063000000000002</v>
      </c>
      <c r="D8">
        <v>47.073999999999998</v>
      </c>
      <c r="E8">
        <v>28.158000000000001</v>
      </c>
      <c r="G8" s="13" t="str">
        <f>TEXT(ABS(B8-Data!J2),IF(Data!J2&gt;B8,"-ss,000","ss,000"))</f>
        <v>09,229</v>
      </c>
      <c r="I8" s="13">
        <f t="shared" si="0"/>
        <v>9.2289999999999992</v>
      </c>
    </row>
    <row r="9" spans="1:9" x14ac:dyDescent="0.25">
      <c r="A9" s="1">
        <v>9</v>
      </c>
      <c r="B9" s="9">
        <v>1.3684722222222221E-3</v>
      </c>
      <c r="C9">
        <v>50.994999999999997</v>
      </c>
      <c r="D9">
        <v>44.795000000000002</v>
      </c>
      <c r="E9">
        <v>22.446000000000002</v>
      </c>
      <c r="G9" s="13" t="str">
        <f>TEXT(ABS(B9-Data!J2),IF(Data!J2&gt;B9,"-ss,000","ss,000"))</f>
        <v>15,170</v>
      </c>
      <c r="I9" s="13">
        <f t="shared" si="0"/>
        <v>15.17</v>
      </c>
    </row>
    <row r="10" spans="1:9" x14ac:dyDescent="0.25">
      <c r="A10" s="1">
        <v>10</v>
      </c>
      <c r="B10" s="9">
        <v>1.2002662037037036E-3</v>
      </c>
      <c r="C10">
        <v>36.241999999999997</v>
      </c>
      <c r="D10">
        <v>45.883000000000003</v>
      </c>
      <c r="E10">
        <v>21.577999999999999</v>
      </c>
      <c r="G10" s="13" t="str">
        <f>TEXT(ABS(B10-Data!J2),IF(Data!J2&gt;B10,"-ss,000","ss,000"))</f>
        <v>00,637</v>
      </c>
      <c r="I10" s="13">
        <f t="shared" si="0"/>
        <v>0.63700000000000001</v>
      </c>
    </row>
    <row r="11" spans="1:9" x14ac:dyDescent="0.25">
      <c r="A11" s="1">
        <v>11</v>
      </c>
      <c r="B11" s="9">
        <v>1.2203703703703704E-3</v>
      </c>
      <c r="C11">
        <v>36.546999999999997</v>
      </c>
      <c r="D11">
        <v>46.475000000000001</v>
      </c>
      <c r="E11">
        <v>22.417999999999999</v>
      </c>
      <c r="G11" s="13" t="str">
        <f>TEXT(ABS(B11-Data!J2),IF(Data!J2&gt;B11,"-ss,000","ss,000"))</f>
        <v>02,374</v>
      </c>
      <c r="I11" s="13">
        <f t="shared" si="0"/>
        <v>2.3740000000000001</v>
      </c>
    </row>
    <row r="12" spans="1:9" x14ac:dyDescent="0.25">
      <c r="A12" s="1">
        <v>12</v>
      </c>
      <c r="B12" s="9">
        <v>1.234375E-3</v>
      </c>
      <c r="C12">
        <v>38.921999999999997</v>
      </c>
      <c r="D12">
        <v>44.851999999999997</v>
      </c>
      <c r="E12">
        <v>22.876000000000001</v>
      </c>
      <c r="G12" s="13" t="str">
        <f>TEXT(ABS(B12-Data!J2),IF(Data!J2&gt;B12,"-ss,000","ss,000"))</f>
        <v>03,584</v>
      </c>
      <c r="I12" s="13">
        <f t="shared" si="0"/>
        <v>3.5840000000000001</v>
      </c>
    </row>
    <row r="13" spans="1:9" x14ac:dyDescent="0.25">
      <c r="A13" s="1">
        <v>13</v>
      </c>
      <c r="B13" s="9">
        <v>1.2077083333333334E-3</v>
      </c>
      <c r="C13">
        <v>36.14</v>
      </c>
      <c r="D13">
        <v>46.295000000000002</v>
      </c>
      <c r="E13">
        <v>21.911000000000001</v>
      </c>
      <c r="G13" s="13" t="str">
        <f>TEXT(ABS(B13-Data!J2),IF(Data!J2&gt;B13,"-ss,000","ss,000"))</f>
        <v>01,280</v>
      </c>
      <c r="I13" s="13">
        <f t="shared" si="0"/>
        <v>1.28</v>
      </c>
    </row>
    <row r="14" spans="1:9" x14ac:dyDescent="0.25">
      <c r="A14" s="1">
        <v>14</v>
      </c>
      <c r="B14" s="9">
        <v>1.2002083333333333E-3</v>
      </c>
      <c r="C14">
        <v>36.69</v>
      </c>
      <c r="D14">
        <v>45.048999999999999</v>
      </c>
      <c r="E14">
        <v>21.959</v>
      </c>
      <c r="G14" s="13" t="str">
        <f>TEXT(ABS(B14-Data!J2),IF(Data!J2&gt;B14,"-ss,000","ss,000"))</f>
        <v>00,632</v>
      </c>
      <c r="I14" s="13">
        <f t="shared" si="0"/>
        <v>0.63200000000000001</v>
      </c>
    </row>
    <row r="15" spans="1:9" x14ac:dyDescent="0.25">
      <c r="A15" s="1">
        <v>15</v>
      </c>
      <c r="B15" s="9">
        <v>1.2002314814814816E-3</v>
      </c>
      <c r="C15">
        <v>36.682000000000002</v>
      </c>
      <c r="D15">
        <v>45.003999999999998</v>
      </c>
      <c r="E15">
        <v>22.013999999999999</v>
      </c>
      <c r="G15" s="13" t="str">
        <f>TEXT(ABS(B15-Data!J2),IF(Data!J2&gt;B15,"-ss,000","ss,000"))</f>
        <v>00,634</v>
      </c>
      <c r="I15" s="13">
        <f t="shared" si="0"/>
        <v>0.63400000000000001</v>
      </c>
    </row>
    <row r="16" spans="1:9" x14ac:dyDescent="0.25">
      <c r="A16" s="1">
        <v>16</v>
      </c>
      <c r="B16" s="9">
        <v>1.2520717592592594E-3</v>
      </c>
      <c r="C16">
        <v>36.405999999999999</v>
      </c>
      <c r="D16">
        <v>45.298000000000002</v>
      </c>
      <c r="E16">
        <v>26.475000000000001</v>
      </c>
      <c r="G16" s="13" t="str">
        <f>TEXT(ABS(B16-Data!J2),IF(Data!J2&gt;B16,"-ss,000","ss,000"))</f>
        <v>05,113</v>
      </c>
      <c r="I16" s="13">
        <f t="shared" si="0"/>
        <v>5.1130000000000004</v>
      </c>
    </row>
    <row r="17" spans="1:9" x14ac:dyDescent="0.25">
      <c r="A17" s="1">
        <v>17</v>
      </c>
      <c r="B17" s="9">
        <v>1.377175925925926E-3</v>
      </c>
      <c r="C17">
        <v>51.808999999999997</v>
      </c>
      <c r="D17">
        <v>45.404000000000003</v>
      </c>
      <c r="E17">
        <v>21.774999999999999</v>
      </c>
      <c r="G17" s="13" t="str">
        <f>TEXT(ABS(B17-Data!J2),IF(Data!J2&gt;B17,"-ss,000","ss,000"))</f>
        <v>15,922</v>
      </c>
      <c r="I17" s="13">
        <f t="shared" si="0"/>
        <v>15.922000000000001</v>
      </c>
    </row>
    <row r="18" spans="1:9" x14ac:dyDescent="0.25">
      <c r="A18" s="1">
        <v>18</v>
      </c>
      <c r="B18" s="9">
        <v>1.1871180555555556E-3</v>
      </c>
      <c r="C18">
        <v>35.935000000000002</v>
      </c>
      <c r="D18">
        <v>44.728999999999999</v>
      </c>
      <c r="E18">
        <v>21.902999999999999</v>
      </c>
      <c r="G18" s="13" t="str">
        <f>TEXT(ABS(B18-Data!J2),IF(Data!J2&gt;B18,"-ss,000","ss,000"))</f>
        <v>-00,499</v>
      </c>
      <c r="I18" s="13">
        <f t="shared" si="0"/>
        <v>-0.499</v>
      </c>
    </row>
    <row r="19" spans="1:9" x14ac:dyDescent="0.25">
      <c r="A19" s="1">
        <v>19</v>
      </c>
      <c r="B19" s="9">
        <v>1.1848263888888889E-3</v>
      </c>
      <c r="C19">
        <v>35.811999999999998</v>
      </c>
      <c r="D19">
        <v>44.786999999999999</v>
      </c>
      <c r="E19">
        <v>21.77</v>
      </c>
      <c r="G19" s="13" t="str">
        <f>TEXT(ABS(B19-Data!J2),IF(Data!J2&gt;B19,"-ss,000","ss,000"))</f>
        <v>-00,697</v>
      </c>
      <c r="I19" s="13">
        <f t="shared" si="0"/>
        <v>-0.69699999999999995</v>
      </c>
    </row>
    <row r="20" spans="1:9" x14ac:dyDescent="0.25">
      <c r="A20" s="1">
        <v>20</v>
      </c>
      <c r="B20" s="9">
        <v>1.2159722222222222E-3</v>
      </c>
      <c r="C20">
        <v>36.270000000000003</v>
      </c>
      <c r="D20">
        <v>44.3</v>
      </c>
      <c r="E20">
        <v>24.49</v>
      </c>
      <c r="G20" s="13" t="str">
        <f>TEXT(ABS(B20-Data!J2),IF(Data!J2&gt;B20,"-ss,000","ss,000"))</f>
        <v>01,994</v>
      </c>
      <c r="I20" s="13">
        <f t="shared" si="0"/>
        <v>1.994</v>
      </c>
    </row>
    <row r="21" spans="1:9" x14ac:dyDescent="0.25">
      <c r="A21" s="1">
        <v>21</v>
      </c>
      <c r="B21" s="9">
        <v>1.219074074074074E-3</v>
      </c>
      <c r="C21">
        <v>35.972000000000001</v>
      </c>
      <c r="D21">
        <v>46.582999999999998</v>
      </c>
      <c r="E21">
        <v>22.773</v>
      </c>
      <c r="G21" s="13" t="str">
        <f>TEXT(ABS(B21-Data!J2),IF(Data!J2&gt;B21,"-ss,000","ss,000"))</f>
        <v>02,262</v>
      </c>
      <c r="I21" s="13">
        <f t="shared" si="0"/>
        <v>2.262</v>
      </c>
    </row>
    <row r="22" spans="1:9" x14ac:dyDescent="0.25">
      <c r="A22" s="1">
        <v>22</v>
      </c>
      <c r="B22" s="9">
        <v>1.2266782407407409E-3</v>
      </c>
      <c r="C22">
        <v>35.97</v>
      </c>
      <c r="D22">
        <v>47.927</v>
      </c>
      <c r="E22">
        <v>22.088000000000001</v>
      </c>
      <c r="G22" s="13" t="str">
        <f>TEXT(ABS(B22-Data!J2),IF(Data!J2&gt;B22,"-ss,000","ss,000"))</f>
        <v>02,919</v>
      </c>
      <c r="I22" s="13">
        <f t="shared" si="0"/>
        <v>2.919</v>
      </c>
    </row>
    <row r="23" spans="1:9" x14ac:dyDescent="0.25">
      <c r="A23" s="1">
        <v>23</v>
      </c>
      <c r="B23" s="9">
        <v>1.1961689814814814E-3</v>
      </c>
      <c r="C23">
        <v>36.784999999999997</v>
      </c>
      <c r="D23">
        <v>44.814999999999998</v>
      </c>
      <c r="E23">
        <v>21.748999999999999</v>
      </c>
      <c r="G23" s="13" t="str">
        <f>TEXT(ABS(B23-Data!J2),IF(Data!J2&gt;B23,"-ss,000","ss,000"))</f>
        <v>00,283</v>
      </c>
      <c r="I23" s="13">
        <f t="shared" si="0"/>
        <v>0.28299999999999997</v>
      </c>
    </row>
    <row r="24" spans="1:9" x14ac:dyDescent="0.25">
      <c r="A24" s="1">
        <v>24</v>
      </c>
      <c r="B24" s="9">
        <v>1.2112499999999999E-3</v>
      </c>
      <c r="C24">
        <v>36.433999999999997</v>
      </c>
      <c r="D24">
        <v>45.505000000000003</v>
      </c>
      <c r="E24">
        <v>22.713000000000001</v>
      </c>
      <c r="G24" s="13" t="str">
        <f>TEXT(ABS(B24-Data!J2),IF(Data!J2&gt;B24,"-ss,000","ss,000"))</f>
        <v>01,586</v>
      </c>
      <c r="I24" s="13">
        <f t="shared" si="0"/>
        <v>1.5860000000000001</v>
      </c>
    </row>
    <row r="25" spans="1:9" x14ac:dyDescent="0.25">
      <c r="A25" s="1">
        <v>25</v>
      </c>
      <c r="B25" s="9">
        <v>1.1948263888888887E-3</v>
      </c>
      <c r="C25">
        <v>36.235999999999997</v>
      </c>
      <c r="D25">
        <v>45.213999999999999</v>
      </c>
      <c r="E25">
        <v>21.783000000000001</v>
      </c>
      <c r="G25" s="13" t="str">
        <f>TEXT(ABS(B25-Data!J2),IF(Data!J2&gt;B25,"-ss,000","ss,000"))</f>
        <v>00,167</v>
      </c>
      <c r="I25" s="13">
        <f t="shared" si="0"/>
        <v>0.16700000000000001</v>
      </c>
    </row>
    <row r="26" spans="1:9" x14ac:dyDescent="0.25">
      <c r="A26" s="1">
        <v>26</v>
      </c>
      <c r="B26" s="9">
        <v>1.2509837962962963E-3</v>
      </c>
      <c r="C26">
        <v>36.273000000000003</v>
      </c>
      <c r="D26">
        <v>45.231999999999999</v>
      </c>
      <c r="E26">
        <v>26.58</v>
      </c>
      <c r="G26" s="13" t="str">
        <f>TEXT(ABS(B26-Data!J2),IF(Data!J2&gt;B26,"-ss,000","ss,000"))</f>
        <v>05,019</v>
      </c>
      <c r="I26" s="13">
        <f t="shared" si="0"/>
        <v>5.0190000000000001</v>
      </c>
    </row>
    <row r="27" spans="1:9" x14ac:dyDescent="0.25">
      <c r="A27" s="1">
        <v>27</v>
      </c>
      <c r="B27" s="9">
        <v>1.2342939814814814E-3</v>
      </c>
      <c r="C27">
        <v>35.768000000000001</v>
      </c>
      <c r="D27">
        <v>45.149000000000001</v>
      </c>
      <c r="E27">
        <v>25.725999999999999</v>
      </c>
      <c r="G27" s="13" t="str">
        <f>TEXT(ABS(B27-Data!J2),IF(Data!J2&gt;B27,"-ss,000","ss,000"))</f>
        <v>03,577</v>
      </c>
      <c r="I27" s="13">
        <f t="shared" si="0"/>
        <v>3.577</v>
      </c>
    </row>
    <row r="29" spans="1:9" x14ac:dyDescent="0.25">
      <c r="C29" s="3"/>
      <c r="D29" s="3"/>
      <c r="E29" s="3"/>
    </row>
    <row r="30" spans="1:9" x14ac:dyDescent="0.25">
      <c r="C30" s="3"/>
      <c r="D30" s="3"/>
      <c r="E30" s="3"/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F2" sqref="F2:F3"/>
    </sheetView>
  </sheetViews>
  <sheetFormatPr baseColWidth="10" defaultRowHeight="15" x14ac:dyDescent="0.25"/>
  <cols>
    <col min="2" max="2" width="11.42578125" style="9"/>
    <col min="7" max="9" width="11.42578125" style="13"/>
  </cols>
  <sheetData>
    <row r="1" spans="1:9" x14ac:dyDescent="0.25">
      <c r="A1" s="1">
        <v>1</v>
      </c>
      <c r="B1" s="9">
        <v>1.4885416666666667E-3</v>
      </c>
      <c r="C1">
        <v>48.848999999999997</v>
      </c>
      <c r="D1">
        <v>50.622999999999998</v>
      </c>
      <c r="E1">
        <v>29.138000000000002</v>
      </c>
      <c r="F1" t="s">
        <v>11</v>
      </c>
      <c r="G1" s="13" t="str">
        <f>TEXT(ABS(B1-Data!J2),IF(Data!J2&gt;B1,"-ss,000","ss,000"))</f>
        <v>25,544</v>
      </c>
      <c r="I1" s="13">
        <f>VALUE(G1)</f>
        <v>25.544</v>
      </c>
    </row>
    <row r="2" spans="1:9" x14ac:dyDescent="0.25">
      <c r="A2" s="1">
        <v>2</v>
      </c>
      <c r="B2" s="9">
        <v>1.4196064814814815E-3</v>
      </c>
      <c r="C2">
        <v>54.563000000000002</v>
      </c>
      <c r="D2">
        <v>46.15</v>
      </c>
      <c r="E2">
        <v>21.940999999999999</v>
      </c>
      <c r="F2" s="12">
        <v>5</v>
      </c>
      <c r="G2" s="13" t="str">
        <f>TEXT(ABS(B2-Data!J2),IF(Data!J2&gt;B2,"-ss,000","ss,000"))</f>
        <v>19,588</v>
      </c>
      <c r="I2" s="13">
        <f t="shared" ref="I2:I27" si="0">VALUE(G2)</f>
        <v>19.588000000000001</v>
      </c>
    </row>
    <row r="3" spans="1:9" x14ac:dyDescent="0.25">
      <c r="A3" s="1">
        <v>3</v>
      </c>
      <c r="B3" s="9">
        <v>1.2057523148148147E-3</v>
      </c>
      <c r="C3">
        <v>36.531999999999996</v>
      </c>
      <c r="D3">
        <v>45.228999999999999</v>
      </c>
      <c r="E3">
        <v>22.416</v>
      </c>
      <c r="F3" s="12">
        <v>12</v>
      </c>
      <c r="G3" s="13" t="str">
        <f>TEXT(ABS(B3-Data!J2),IF(Data!J2&gt;B3,"-ss,000","ss,000"))</f>
        <v>01,111</v>
      </c>
      <c r="I3" s="13">
        <f t="shared" si="0"/>
        <v>1.111</v>
      </c>
    </row>
    <row r="4" spans="1:9" x14ac:dyDescent="0.25">
      <c r="A4" s="1">
        <v>4</v>
      </c>
      <c r="B4" s="9">
        <v>1.2149421296296296E-3</v>
      </c>
      <c r="C4">
        <v>36.673999999999999</v>
      </c>
      <c r="D4">
        <v>45.465000000000003</v>
      </c>
      <c r="E4">
        <v>22.832000000000001</v>
      </c>
      <c r="G4" s="13" t="str">
        <f>TEXT(ABS(B4-Data!J2),IF(Data!J2&gt;B4,"-ss,000","ss,000"))</f>
        <v>01,905</v>
      </c>
      <c r="I4" s="13">
        <f t="shared" si="0"/>
        <v>1.905</v>
      </c>
    </row>
    <row r="5" spans="1:9" x14ac:dyDescent="0.25">
      <c r="A5" s="1">
        <v>5</v>
      </c>
      <c r="B5" s="9">
        <v>1.2089930555555556E-3</v>
      </c>
      <c r="C5">
        <v>36.6</v>
      </c>
      <c r="D5">
        <v>45.503</v>
      </c>
      <c r="E5">
        <v>22.353999999999999</v>
      </c>
      <c r="G5" s="13" t="str">
        <f>TEXT(ABS(B5-Data!J2),IF(Data!J2&gt;B5,"-ss,000","ss,000"))</f>
        <v>01,391</v>
      </c>
      <c r="I5" s="13">
        <f t="shared" si="0"/>
        <v>1.391</v>
      </c>
    </row>
    <row r="6" spans="1:9" x14ac:dyDescent="0.25">
      <c r="A6" s="1">
        <v>6</v>
      </c>
      <c r="B6" s="9">
        <v>1.2120949074074076E-3</v>
      </c>
      <c r="C6">
        <v>36.759</v>
      </c>
      <c r="D6">
        <v>45.655999999999999</v>
      </c>
      <c r="E6">
        <v>22.31</v>
      </c>
      <c r="G6" s="13" t="str">
        <f>TEXT(ABS(B6-Data!J2),IF(Data!J2&gt;B6,"-ss,000","ss,000"))</f>
        <v>01,659</v>
      </c>
      <c r="I6" s="13">
        <f t="shared" si="0"/>
        <v>1.659</v>
      </c>
    </row>
    <row r="7" spans="1:9" x14ac:dyDescent="0.25">
      <c r="A7" s="1">
        <v>7</v>
      </c>
      <c r="B7" s="9">
        <v>1.2125231481481481E-3</v>
      </c>
      <c r="C7">
        <v>36.622999999999998</v>
      </c>
      <c r="D7">
        <v>45.84</v>
      </c>
      <c r="E7">
        <v>22.298999999999999</v>
      </c>
      <c r="G7" s="13" t="str">
        <f>TEXT(ABS(B7-Data!J2),IF(Data!J2&gt;B7,"-ss,000","ss,000"))</f>
        <v>01,696</v>
      </c>
      <c r="I7" s="13">
        <f t="shared" si="0"/>
        <v>1.696</v>
      </c>
    </row>
    <row r="8" spans="1:9" x14ac:dyDescent="0.25">
      <c r="A8" s="1">
        <v>8</v>
      </c>
      <c r="B8" s="9">
        <v>1.2138078703703703E-3</v>
      </c>
      <c r="C8">
        <v>36.731000000000002</v>
      </c>
      <c r="D8">
        <v>45.856999999999999</v>
      </c>
      <c r="E8">
        <v>22.285</v>
      </c>
      <c r="G8" s="13" t="str">
        <f>TEXT(ABS(B8-Data!J2),IF(Data!J2&gt;B8,"-ss,000","ss,000"))</f>
        <v>01,807</v>
      </c>
      <c r="I8" s="13">
        <f t="shared" si="0"/>
        <v>1.8069999999999999</v>
      </c>
    </row>
    <row r="9" spans="1:9" x14ac:dyDescent="0.25">
      <c r="A9" s="1">
        <v>9</v>
      </c>
      <c r="B9" s="9">
        <v>1.2111805555555554E-3</v>
      </c>
      <c r="C9">
        <v>36.648000000000003</v>
      </c>
      <c r="D9">
        <v>45.768000000000001</v>
      </c>
      <c r="E9">
        <v>22.23</v>
      </c>
      <c r="G9" s="13" t="str">
        <f>TEXT(ABS(B9-Data!J2),IF(Data!J2&gt;B9,"-ss,000","ss,000"))</f>
        <v>01,580</v>
      </c>
      <c r="I9" s="13">
        <f t="shared" si="0"/>
        <v>1.58</v>
      </c>
    </row>
    <row r="10" spans="1:9" x14ac:dyDescent="0.25">
      <c r="A10" s="1">
        <v>10</v>
      </c>
      <c r="B10" s="9">
        <v>1.2119907407407407E-3</v>
      </c>
      <c r="C10">
        <v>36.997</v>
      </c>
      <c r="D10">
        <v>45.643000000000001</v>
      </c>
      <c r="E10">
        <v>22.076000000000001</v>
      </c>
      <c r="G10" s="13" t="str">
        <f>TEXT(ABS(B10-Data!J2),IF(Data!J2&gt;B10,"-ss,000","ss,000"))</f>
        <v>01,650</v>
      </c>
      <c r="I10" s="13">
        <f t="shared" si="0"/>
        <v>1.65</v>
      </c>
    </row>
    <row r="11" spans="1:9" x14ac:dyDescent="0.25">
      <c r="A11" s="1">
        <v>11</v>
      </c>
      <c r="B11" s="9">
        <v>1.3137847222222223E-3</v>
      </c>
      <c r="C11">
        <v>37.03</v>
      </c>
      <c r="D11">
        <v>45.735999999999997</v>
      </c>
      <c r="E11">
        <v>30.745000000000001</v>
      </c>
      <c r="G11" s="13" t="str">
        <f>TEXT(ABS(B11-Data!J2),IF(Data!J2&gt;B11,"-ss,000","ss,000"))</f>
        <v>10,445</v>
      </c>
      <c r="I11" s="13">
        <f t="shared" si="0"/>
        <v>10.445</v>
      </c>
    </row>
    <row r="12" spans="1:9" x14ac:dyDescent="0.25">
      <c r="A12" s="1">
        <v>12</v>
      </c>
      <c r="B12" s="9">
        <v>1.2150115740740741E-3</v>
      </c>
      <c r="C12">
        <v>36.813000000000002</v>
      </c>
      <c r="D12">
        <v>46.098999999999997</v>
      </c>
      <c r="E12">
        <v>22.065000000000001</v>
      </c>
      <c r="G12" s="13" t="str">
        <f>TEXT(ABS(B12-Data!J2),IF(Data!J2&gt;B12,"-ss,000","ss,000"))</f>
        <v>01,911</v>
      </c>
      <c r="I12" s="13">
        <f t="shared" si="0"/>
        <v>1.911</v>
      </c>
    </row>
    <row r="13" spans="1:9" x14ac:dyDescent="0.25">
      <c r="A13" s="1">
        <v>13</v>
      </c>
      <c r="B13" s="9">
        <v>1.2187152777777778E-3</v>
      </c>
      <c r="C13">
        <v>37.116</v>
      </c>
      <c r="D13">
        <v>45.976999999999997</v>
      </c>
      <c r="E13">
        <v>22.204000000000001</v>
      </c>
      <c r="G13" s="13" t="str">
        <f>TEXT(ABS(B13-Data!J2),IF(Data!J2&gt;B13,"-ss,000","ss,000"))</f>
        <v>02,231</v>
      </c>
      <c r="I13" s="13">
        <f t="shared" si="0"/>
        <v>2.2309999999999999</v>
      </c>
    </row>
    <row r="14" spans="1:9" x14ac:dyDescent="0.25">
      <c r="A14" s="1">
        <v>14</v>
      </c>
      <c r="B14" s="9">
        <v>1.2730787037037036E-3</v>
      </c>
      <c r="C14">
        <v>37.052</v>
      </c>
      <c r="D14">
        <v>46.536000000000001</v>
      </c>
      <c r="E14">
        <v>26.405999999999999</v>
      </c>
      <c r="G14" s="13" t="str">
        <f>TEXT(ABS(B14-Data!J2),IF(Data!J2&gt;B14,"-ss,000","ss,000"))</f>
        <v>06,928</v>
      </c>
      <c r="I14" s="13">
        <f t="shared" si="0"/>
        <v>6.9279999999999999</v>
      </c>
    </row>
    <row r="15" spans="1:9" x14ac:dyDescent="0.25">
      <c r="A15" s="1">
        <v>15</v>
      </c>
      <c r="B15" s="9">
        <v>1.4006597222222222E-3</v>
      </c>
      <c r="C15">
        <v>54.006</v>
      </c>
      <c r="D15">
        <v>44.923000000000002</v>
      </c>
      <c r="E15">
        <v>22.088000000000001</v>
      </c>
      <c r="G15" s="13" t="str">
        <f>TEXT(ABS(B15-Data!J2),IF(Data!J2&gt;B15,"-ss,000","ss,000"))</f>
        <v>17,951</v>
      </c>
      <c r="I15" s="13">
        <f t="shared" si="0"/>
        <v>17.951000000000001</v>
      </c>
    </row>
    <row r="16" spans="1:9" x14ac:dyDescent="0.25">
      <c r="A16" s="1">
        <v>16</v>
      </c>
      <c r="B16" s="9">
        <v>1.1809027777777777E-3</v>
      </c>
      <c r="C16">
        <v>36.118000000000002</v>
      </c>
      <c r="D16">
        <v>44.475000000000001</v>
      </c>
      <c r="E16">
        <v>21.437000000000001</v>
      </c>
      <c r="G16" s="13" t="str">
        <f>TEXT(ABS(B16-Data!J2),IF(Data!J2&gt;B16,"-ss,000","ss,000"))</f>
        <v>-01,036</v>
      </c>
      <c r="I16" s="13">
        <f t="shared" si="0"/>
        <v>-1.036</v>
      </c>
    </row>
    <row r="17" spans="1:9" x14ac:dyDescent="0.25">
      <c r="A17" s="1">
        <v>17</v>
      </c>
      <c r="B17" s="9">
        <v>1.1819675925925925E-3</v>
      </c>
      <c r="C17">
        <v>36.29</v>
      </c>
      <c r="D17">
        <v>44.485999999999997</v>
      </c>
      <c r="E17">
        <v>21.346</v>
      </c>
      <c r="G17" s="13" t="str">
        <f>TEXT(ABS(B17-Data!J2),IF(Data!J2&gt;B17,"-ss,000","ss,000"))</f>
        <v>-00,944</v>
      </c>
      <c r="I17" s="13">
        <f t="shared" si="0"/>
        <v>-0.94399999999999995</v>
      </c>
    </row>
    <row r="18" spans="1:9" x14ac:dyDescent="0.25">
      <c r="A18" s="1">
        <v>18</v>
      </c>
      <c r="B18" s="9">
        <v>1.1893402777777777E-3</v>
      </c>
      <c r="C18">
        <v>36.308999999999997</v>
      </c>
      <c r="D18">
        <v>44.723999999999997</v>
      </c>
      <c r="E18">
        <v>21.725999999999999</v>
      </c>
      <c r="G18" s="13" t="str">
        <f>TEXT(ABS(B18-Data!J2),IF(Data!J2&gt;B18,"-ss,000","ss,000"))</f>
        <v>-00,307</v>
      </c>
      <c r="I18" s="13">
        <f t="shared" si="0"/>
        <v>-0.307</v>
      </c>
    </row>
    <row r="19" spans="1:9" x14ac:dyDescent="0.25">
      <c r="A19" s="1">
        <v>19</v>
      </c>
      <c r="B19" s="9">
        <v>1.1858912037037035E-3</v>
      </c>
      <c r="C19">
        <v>36.24</v>
      </c>
      <c r="D19">
        <v>44.628</v>
      </c>
      <c r="E19">
        <v>21.593</v>
      </c>
      <c r="G19" s="13" t="str">
        <f>TEXT(ABS(B19-Data!J2),IF(Data!J2&gt;B19,"-ss,000","ss,000"))</f>
        <v>-00,605</v>
      </c>
      <c r="I19" s="13">
        <f t="shared" si="0"/>
        <v>-0.60499999999999998</v>
      </c>
    </row>
    <row r="20" spans="1:9" x14ac:dyDescent="0.25">
      <c r="A20" s="1">
        <v>20</v>
      </c>
      <c r="B20" s="9">
        <v>1.4132986111111108E-3</v>
      </c>
      <c r="C20">
        <v>36.238999999999997</v>
      </c>
      <c r="D20">
        <v>56.204999999999998</v>
      </c>
      <c r="E20">
        <v>29.664999999999999</v>
      </c>
      <c r="G20" s="13" t="str">
        <f>TEXT(ABS(B20-Data!J2),IF(Data!J2&gt;B20,"-ss,000","ss,000"))</f>
        <v>19,043</v>
      </c>
      <c r="I20" s="13">
        <f t="shared" si="0"/>
        <v>19.042999999999999</v>
      </c>
    </row>
    <row r="21" spans="1:9" x14ac:dyDescent="0.25">
      <c r="A21" s="1">
        <v>21</v>
      </c>
      <c r="B21" s="9">
        <v>1.3915162037037036E-3</v>
      </c>
      <c r="C21">
        <v>53.673000000000002</v>
      </c>
      <c r="D21">
        <v>45.198999999999998</v>
      </c>
      <c r="E21">
        <v>21.355</v>
      </c>
      <c r="G21" s="13" t="str">
        <f>TEXT(ABS(B21-Data!J2),IF(Data!J2&gt;B21,"-ss,000","ss,000"))</f>
        <v>17,161</v>
      </c>
      <c r="I21" s="13">
        <f t="shared" si="0"/>
        <v>17.161000000000001</v>
      </c>
    </row>
    <row r="22" spans="1:9" x14ac:dyDescent="0.25">
      <c r="A22" s="1">
        <v>22</v>
      </c>
      <c r="B22" s="9">
        <v>1.1632291666666668E-3</v>
      </c>
      <c r="C22">
        <v>35.485999999999997</v>
      </c>
      <c r="D22">
        <v>43.957000000000001</v>
      </c>
      <c r="E22">
        <v>21.06</v>
      </c>
      <c r="G22" s="13" t="str">
        <f>TEXT(ABS(B22-Data!J2),IF(Data!J2&gt;B22,"-ss,000","ss,000"))</f>
        <v>-02,563</v>
      </c>
      <c r="I22" s="13">
        <f t="shared" si="0"/>
        <v>-2.5630000000000002</v>
      </c>
    </row>
    <row r="23" spans="1:9" x14ac:dyDescent="0.25">
      <c r="A23" s="1">
        <v>23</v>
      </c>
      <c r="B23" s="9">
        <v>1.1633449074074074E-3</v>
      </c>
      <c r="C23">
        <v>35.569000000000003</v>
      </c>
      <c r="D23">
        <v>43.878</v>
      </c>
      <c r="E23">
        <v>21.065999999999999</v>
      </c>
      <c r="G23" s="13" t="str">
        <f>TEXT(ABS(B23-Data!J2),IF(Data!J2&gt;B23,"-ss,000","ss,000"))</f>
        <v>-02,553</v>
      </c>
      <c r="I23" s="13">
        <f t="shared" si="0"/>
        <v>-2.5529999999999999</v>
      </c>
    </row>
    <row r="24" spans="1:9" x14ac:dyDescent="0.25">
      <c r="A24" s="1">
        <v>24</v>
      </c>
      <c r="B24" s="9">
        <v>1.1835532407407409E-3</v>
      </c>
      <c r="C24">
        <v>35.972000000000001</v>
      </c>
      <c r="D24">
        <v>44.29</v>
      </c>
      <c r="E24">
        <v>21.997</v>
      </c>
      <c r="G24" s="13" t="str">
        <f>TEXT(ABS(B24-Data!J2),IF(Data!J2&gt;B24,"-ss,000","ss,000"))</f>
        <v>-00,807</v>
      </c>
      <c r="I24" s="13">
        <f t="shared" si="0"/>
        <v>-0.80700000000000005</v>
      </c>
    </row>
    <row r="25" spans="1:9" x14ac:dyDescent="0.25">
      <c r="A25" s="1">
        <v>25</v>
      </c>
      <c r="B25" s="9">
        <v>1.1871875000000001E-3</v>
      </c>
      <c r="C25">
        <v>36.807000000000002</v>
      </c>
      <c r="D25">
        <v>44.478000000000002</v>
      </c>
      <c r="E25">
        <v>21.288</v>
      </c>
      <c r="G25" s="13" t="str">
        <f>TEXT(ABS(B25-Data!J2),IF(Data!J2&gt;B25,"-ss,000","ss,000"))</f>
        <v>-00,493</v>
      </c>
      <c r="I25" s="13">
        <f t="shared" si="0"/>
        <v>-0.49299999999999999</v>
      </c>
    </row>
    <row r="26" spans="1:9" x14ac:dyDescent="0.25">
      <c r="A26" s="1">
        <v>26</v>
      </c>
      <c r="B26" s="9">
        <v>1.1975231481481481E-3</v>
      </c>
      <c r="C26">
        <v>36.148000000000003</v>
      </c>
      <c r="D26">
        <v>45.996000000000002</v>
      </c>
      <c r="E26">
        <v>21.321999999999999</v>
      </c>
      <c r="G26" s="13" t="str">
        <f>TEXT(ABS(B26-Data!J2),IF(Data!J2&gt;B26,"-ss,000","ss,000"))</f>
        <v>00,400</v>
      </c>
      <c r="I26" s="13">
        <f t="shared" si="0"/>
        <v>0.4</v>
      </c>
    </row>
    <row r="27" spans="1:9" x14ac:dyDescent="0.25">
      <c r="A27" s="1">
        <v>27</v>
      </c>
      <c r="B27" s="9">
        <v>1.1951041666666666E-3</v>
      </c>
      <c r="C27">
        <v>36.286999999999999</v>
      </c>
      <c r="D27">
        <v>45.341999999999999</v>
      </c>
      <c r="E27">
        <v>21.628</v>
      </c>
      <c r="G27" s="13" t="str">
        <f>TEXT(ABS(B27-Data!J2),IF(Data!J2&gt;B27,"-ss,000","ss,000"))</f>
        <v>00,191</v>
      </c>
      <c r="I27" s="13">
        <f t="shared" si="0"/>
        <v>0.191</v>
      </c>
    </row>
    <row r="29" spans="1:9" x14ac:dyDescent="0.25">
      <c r="C29" s="3"/>
      <c r="D29" s="3"/>
      <c r="E29" s="3"/>
    </row>
    <row r="30" spans="1:9" x14ac:dyDescent="0.25">
      <c r="C30" s="3"/>
      <c r="D30" s="3"/>
      <c r="E30" s="3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topLeftCell="B1" workbookViewId="0">
      <selection activeCell="U3" sqref="U3"/>
    </sheetView>
  </sheetViews>
  <sheetFormatPr baseColWidth="10" defaultRowHeight="15" x14ac:dyDescent="0.25"/>
  <cols>
    <col min="2" max="2" width="15" customWidth="1"/>
    <col min="7" max="7" width="13" customWidth="1"/>
    <col min="10" max="10" width="13.42578125" customWidth="1"/>
    <col min="11" max="11" width="15.7109375" customWidth="1"/>
  </cols>
  <sheetData>
    <row r="1" spans="1:24" s="4" customFormat="1" x14ac:dyDescent="0.25">
      <c r="B1" s="5" t="s">
        <v>12</v>
      </c>
      <c r="C1" s="5" t="s">
        <v>13</v>
      </c>
      <c r="D1" s="5" t="s">
        <v>14</v>
      </c>
      <c r="E1" s="5" t="s">
        <v>15</v>
      </c>
      <c r="F1" s="5" t="s">
        <v>16</v>
      </c>
      <c r="G1" s="5" t="s">
        <v>17</v>
      </c>
      <c r="H1" s="5" t="s">
        <v>15</v>
      </c>
      <c r="I1" s="5" t="s">
        <v>16</v>
      </c>
      <c r="J1" s="4" t="s">
        <v>18</v>
      </c>
      <c r="K1" s="4" t="s">
        <v>19</v>
      </c>
      <c r="L1" s="4" t="s">
        <v>20</v>
      </c>
      <c r="M1" s="4" t="s">
        <v>21</v>
      </c>
      <c r="N1" s="4" t="s">
        <v>22</v>
      </c>
      <c r="O1" s="4" t="s">
        <v>23</v>
      </c>
      <c r="P1" s="4" t="s">
        <v>24</v>
      </c>
      <c r="Q1" s="4" t="s">
        <v>25</v>
      </c>
      <c r="R1" s="4" t="s">
        <v>26</v>
      </c>
      <c r="S1" s="4" t="s">
        <v>27</v>
      </c>
      <c r="T1" s="4" t="s">
        <v>28</v>
      </c>
      <c r="U1" s="4" t="s">
        <v>29</v>
      </c>
    </row>
    <row r="2" spans="1:24" x14ac:dyDescent="0.25">
      <c r="A2" t="s">
        <v>30</v>
      </c>
      <c r="B2" t="str">
        <f>'01.'!F1</f>
        <v>beninho106</v>
      </c>
      <c r="C2" s="6">
        <f>MAX('01.'!A:A)</f>
        <v>28</v>
      </c>
      <c r="D2" s="7">
        <f>SUM('01.'!C:C)/C2</f>
        <v>37.043642857142856</v>
      </c>
      <c r="E2" s="7">
        <f>SUM('01.'!D:D)/C2</f>
        <v>44.255214285714274</v>
      </c>
      <c r="F2" s="7">
        <f>SUM('01.'!E:E)/C2</f>
        <v>21.767392857142863</v>
      </c>
      <c r="G2" s="7">
        <f>MIN('01.'!C:C)</f>
        <v>35.158999999999999</v>
      </c>
      <c r="H2" s="7">
        <f>MIN('01.'!D:D)</f>
        <v>42.911999999999999</v>
      </c>
      <c r="I2" s="7">
        <f>MIN('01.'!E:E)</f>
        <v>20.472000000000001</v>
      </c>
      <c r="J2" s="9">
        <f>SUM('01.'!B:B)/C2</f>
        <v>1.1928964120370372E-3</v>
      </c>
      <c r="K2" s="9">
        <f>MIN('01.'!B:B)</f>
        <v>1.1451041666666667E-3</v>
      </c>
      <c r="L2" s="9">
        <v>1.2354629629629629E-3</v>
      </c>
      <c r="M2" s="9">
        <v>1.3450694444444445E-3</v>
      </c>
      <c r="N2" s="9">
        <v>1.2245138888888889E-3</v>
      </c>
      <c r="O2" s="9">
        <v>1.326400462962963E-3</v>
      </c>
      <c r="P2" s="9"/>
      <c r="Q2" s="9"/>
      <c r="R2" s="9">
        <f>(L2+M2)-2*J19</f>
        <v>1.4332425472761076E-4</v>
      </c>
      <c r="S2" s="9">
        <f>(N2+O2)-2*J19</f>
        <v>1.1370619917205546E-4</v>
      </c>
      <c r="T2" s="9"/>
      <c r="U2" s="9">
        <f>MIN(R2:T2)</f>
        <v>1.1370619917205546E-4</v>
      </c>
      <c r="V2">
        <v>1</v>
      </c>
      <c r="W2" s="10" t="str">
        <f t="shared" ref="W2:W13" si="0">CONCATENATE(A2," ",B2)</f>
        <v>1. beninho106</v>
      </c>
      <c r="X2" s="12">
        <f>'01.'!F2-'01.'!F3</f>
        <v>0</v>
      </c>
    </row>
    <row r="3" spans="1:24" x14ac:dyDescent="0.25">
      <c r="A3" t="s">
        <v>31</v>
      </c>
      <c r="B3" t="str">
        <f>'02.'!F1</f>
        <v>devflash</v>
      </c>
      <c r="C3" s="6">
        <f>MAX('02.'!A:A)</f>
        <v>28</v>
      </c>
      <c r="D3" s="7">
        <f>SUM('02.'!C:C)/C3</f>
        <v>37.215214285714289</v>
      </c>
      <c r="E3" s="7">
        <f>SUM('02.'!D:D)/C3</f>
        <v>44.493928571428569</v>
      </c>
      <c r="F3" s="7">
        <f>SUM('02.'!E:E)/C3</f>
        <v>21.866785714285719</v>
      </c>
      <c r="G3" s="7">
        <f>MIN('02.'!C:C)</f>
        <v>35.32</v>
      </c>
      <c r="H3" s="7">
        <f>MIN('02.'!D:D)</f>
        <v>43.341000000000001</v>
      </c>
      <c r="I3" s="7">
        <f>MIN('02.'!E:E)</f>
        <v>20.994</v>
      </c>
      <c r="J3" s="9">
        <f>SUM('02.'!B:B)/C3</f>
        <v>1.1987954695767196E-3</v>
      </c>
      <c r="K3" s="9">
        <f>MIN('02.'!B:B)</f>
        <v>1.1590046296296294E-3</v>
      </c>
      <c r="L3" s="9">
        <v>1.2490277777777777E-3</v>
      </c>
      <c r="M3" s="9">
        <v>1.3617245370370372E-3</v>
      </c>
      <c r="N3" s="9">
        <v>1.221261574074074E-3</v>
      </c>
      <c r="O3" s="9">
        <v>1.3363657407407406E-3</v>
      </c>
      <c r="P3" s="9"/>
      <c r="Q3" s="9"/>
      <c r="R3" s="9">
        <f>(L3+M3)-2*J19</f>
        <v>1.7354416213501839E-4</v>
      </c>
      <c r="S3" s="9">
        <f>(N3+O3)-2*J19</f>
        <v>1.2041916213501817E-4</v>
      </c>
      <c r="T3" s="9"/>
      <c r="U3" s="9">
        <f t="shared" ref="U3:U13" si="1">MIN(R3:T3)</f>
        <v>1.2041916213501817E-4</v>
      </c>
      <c r="V3">
        <v>2</v>
      </c>
      <c r="W3" s="10" t="str">
        <f t="shared" si="0"/>
        <v>2. devflash</v>
      </c>
      <c r="X3" s="12">
        <f>'02.'!F2-'02.'!F3</f>
        <v>0</v>
      </c>
    </row>
    <row r="4" spans="1:24" x14ac:dyDescent="0.25">
      <c r="A4" s="8" t="s">
        <v>32</v>
      </c>
      <c r="B4" t="str">
        <f>'03.'!F1</f>
        <v>Ukyo_Katayama</v>
      </c>
      <c r="C4" s="6">
        <f>MAX('03.'!A:A)</f>
        <v>28</v>
      </c>
      <c r="D4" s="7">
        <f>SUM('03.'!C:C)/C4</f>
        <v>37.292607142857143</v>
      </c>
      <c r="E4" s="7">
        <f>SUM('03.'!D:D)/C4</f>
        <v>44.674678571428579</v>
      </c>
      <c r="F4" s="7">
        <f>SUM('03.'!E:E)/C4</f>
        <v>21.723785714285718</v>
      </c>
      <c r="G4" s="7">
        <f>MIN('03.'!C:C)</f>
        <v>35.313000000000002</v>
      </c>
      <c r="H4" s="7">
        <f>MIN('03.'!D:D)</f>
        <v>43.435000000000002</v>
      </c>
      <c r="I4" s="7">
        <f>MIN('03.'!E:E)</f>
        <v>20.81</v>
      </c>
      <c r="J4" s="9">
        <f>SUM('03.'!B:B)/C4</f>
        <v>1.2001281415343916E-3</v>
      </c>
      <c r="K4" s="9">
        <f>MIN('03.'!B:B)</f>
        <v>1.1523958333333334E-3</v>
      </c>
      <c r="L4" s="9">
        <v>1.2498148148148149E-3</v>
      </c>
      <c r="M4" s="9">
        <v>1.347615740740741E-3</v>
      </c>
      <c r="N4" s="9">
        <v>1.2273148148148148E-3</v>
      </c>
      <c r="O4" s="9">
        <v>1.3570949074074076E-3</v>
      </c>
      <c r="P4" s="9"/>
      <c r="Q4" s="9"/>
      <c r="R4" s="9">
        <f>(L4+M4)-2*J19</f>
        <v>1.6022240287575946E-4</v>
      </c>
      <c r="S4" s="9">
        <f>(N4+O4)-2*J19</f>
        <v>1.4720156954242582E-4</v>
      </c>
      <c r="T4" s="9"/>
      <c r="U4" s="9">
        <f t="shared" si="1"/>
        <v>1.4720156954242582E-4</v>
      </c>
      <c r="V4" s="8">
        <v>3</v>
      </c>
      <c r="W4" s="10" t="str">
        <f t="shared" si="0"/>
        <v>3. Ukyo_Katayama</v>
      </c>
      <c r="X4" s="12">
        <f>'03.'!F2-'03.'!F3</f>
        <v>0</v>
      </c>
    </row>
    <row r="5" spans="1:24" x14ac:dyDescent="0.25">
      <c r="A5" s="8" t="s">
        <v>33</v>
      </c>
      <c r="B5" t="str">
        <f>'04.'!F1</f>
        <v>cHaOz</v>
      </c>
      <c r="C5" s="6">
        <f>MAX('04.'!A:A)</f>
        <v>28</v>
      </c>
      <c r="D5" s="7">
        <f>SUM('04.'!C:C)/C5</f>
        <v>37.360821428571434</v>
      </c>
      <c r="E5" s="7">
        <f>SUM('04.'!D:D)/C5</f>
        <v>44.723642857142863</v>
      </c>
      <c r="F5" s="7">
        <f>SUM('04.'!E:E)/C5</f>
        <v>21.825321428571431</v>
      </c>
      <c r="G5" s="7">
        <f>MIN('04.'!C:C)</f>
        <v>35.253999999999998</v>
      </c>
      <c r="H5" s="7">
        <f>MIN('04.'!D:D)</f>
        <v>43.502000000000002</v>
      </c>
      <c r="I5" s="7">
        <f>MIN('04.'!E:E)</f>
        <v>20.957999999999998</v>
      </c>
      <c r="J5" s="9">
        <f>SUM('04.'!B:B)/C5</f>
        <v>1.2026595568783072E-3</v>
      </c>
      <c r="K5" s="9">
        <f>MIN('04.'!B:B)</f>
        <v>1.1613657407407408E-3</v>
      </c>
      <c r="L5" s="9">
        <v>1.2814004629629631E-3</v>
      </c>
      <c r="M5" s="9">
        <v>1.3447800925925927E-3</v>
      </c>
      <c r="N5" s="9">
        <v>1.2275231481481482E-3</v>
      </c>
      <c r="O5" s="9">
        <v>1.3321643518518517E-3</v>
      </c>
      <c r="P5" s="9"/>
      <c r="Q5" s="9"/>
      <c r="R5" s="9">
        <f>(L5+M5)-2*J19</f>
        <v>1.8897240287575959E-4</v>
      </c>
      <c r="S5" s="9">
        <f>(N5+O5)-2*J19</f>
        <v>1.224793473202034E-4</v>
      </c>
      <c r="T5" s="9"/>
      <c r="U5" s="9">
        <f t="shared" si="1"/>
        <v>1.224793473202034E-4</v>
      </c>
      <c r="V5" s="8">
        <v>4</v>
      </c>
      <c r="W5" s="10" t="str">
        <f t="shared" si="0"/>
        <v>4. cHaOz</v>
      </c>
      <c r="X5" s="12">
        <f>'04.'!F2-'04.'!F3</f>
        <v>3</v>
      </c>
    </row>
    <row r="6" spans="1:24" x14ac:dyDescent="0.25">
      <c r="A6" s="8" t="s">
        <v>34</v>
      </c>
      <c r="B6" t="str">
        <f>'05.'!F1</f>
        <v>Reous</v>
      </c>
      <c r="C6" s="6">
        <f>MAX('05.'!A:A)</f>
        <v>28</v>
      </c>
      <c r="D6" s="7">
        <f>SUM('05.'!C:C)/C6</f>
        <v>37.867678571428577</v>
      </c>
      <c r="E6" s="7">
        <f>SUM('05.'!D:D)/C6</f>
        <v>45.34489285714286</v>
      </c>
      <c r="F6" s="7">
        <f>SUM('05.'!E:E)/C6</f>
        <v>21.884035714285712</v>
      </c>
      <c r="G6" s="7">
        <f>MIN('05.'!C:C)</f>
        <v>35.744</v>
      </c>
      <c r="H6" s="7">
        <f>MIN('05.'!D:D)</f>
        <v>44.533000000000001</v>
      </c>
      <c r="I6" s="7">
        <f>MIN('05.'!E:E)</f>
        <v>21.196000000000002</v>
      </c>
      <c r="J6" s="9">
        <f>SUM('05.'!B:B)/C6</f>
        <v>1.2163959160052908E-3</v>
      </c>
      <c r="K6" s="9">
        <f>MIN('05.'!B:B)</f>
        <v>1.1812962962962964E-3</v>
      </c>
      <c r="L6" s="9">
        <v>1.2812152777777778E-3</v>
      </c>
      <c r="M6" s="9">
        <v>1.3634837962962964E-3</v>
      </c>
      <c r="N6" s="9">
        <v>1.2397222222222224E-3</v>
      </c>
      <c r="O6" s="9">
        <v>1.3692939814814815E-3</v>
      </c>
      <c r="P6" s="9"/>
      <c r="Q6" s="9"/>
      <c r="R6" s="9">
        <f>(L6+M6)-2*J19</f>
        <v>2.0749092139427799E-4</v>
      </c>
      <c r="S6" s="9">
        <f>(N6+O6)-2*J19</f>
        <v>1.7180805102390718E-4</v>
      </c>
      <c r="T6" s="9"/>
      <c r="U6" s="9">
        <f t="shared" si="1"/>
        <v>1.7180805102390718E-4</v>
      </c>
      <c r="V6" s="8">
        <v>5</v>
      </c>
      <c r="W6" s="10" t="str">
        <f t="shared" si="0"/>
        <v>5. Reous</v>
      </c>
      <c r="X6" s="12">
        <f>'05.'!F2-'05.'!F3</f>
        <v>4</v>
      </c>
    </row>
    <row r="7" spans="1:24" x14ac:dyDescent="0.25">
      <c r="A7" s="8" t="s">
        <v>35</v>
      </c>
      <c r="B7" t="str">
        <f>'06.'!F1</f>
        <v>nrw_basti</v>
      </c>
      <c r="C7" s="6">
        <f>MAX('06.'!A:A)</f>
        <v>28</v>
      </c>
      <c r="D7" s="7">
        <f>SUM('06.'!C:C)/C7</f>
        <v>38.119785714285719</v>
      </c>
      <c r="E7" s="7">
        <f>SUM('06.'!D:D)/C7</f>
        <v>45.186357142857148</v>
      </c>
      <c r="F7" s="7">
        <f>SUM('06.'!E:E)/C7</f>
        <v>22.02807142857143</v>
      </c>
      <c r="G7" s="7">
        <f>MIN('06.'!C:C)</f>
        <v>35.438000000000002</v>
      </c>
      <c r="H7" s="7">
        <f>MIN('06.'!D:D)</f>
        <v>43.704999999999998</v>
      </c>
      <c r="I7" s="7">
        <f>MIN('06.'!E:E)</f>
        <v>20.835000000000001</v>
      </c>
      <c r="J7" s="9">
        <f>SUM('06.'!B:B)/C7</f>
        <v>1.2191459986772486E-3</v>
      </c>
      <c r="K7" s="9">
        <f>MIN('06.'!B:B)</f>
        <v>1.1576736111111113E-3</v>
      </c>
      <c r="L7" s="9">
        <v>1.3974652777777779E-3</v>
      </c>
      <c r="M7" s="9">
        <v>1.3736805555555557E-3</v>
      </c>
      <c r="N7" s="9">
        <v>1.2414814814814816E-3</v>
      </c>
      <c r="O7" s="9">
        <v>1.3491550925925925E-3</v>
      </c>
      <c r="P7" s="9"/>
      <c r="Q7" s="9"/>
      <c r="R7" s="9">
        <f>(L7+M7)-2*J19</f>
        <v>3.339376806535373E-4</v>
      </c>
      <c r="S7" s="9">
        <f>(N7+O7)-2*J19</f>
        <v>1.534284213942777E-4</v>
      </c>
      <c r="T7" s="9"/>
      <c r="U7" s="9">
        <f t="shared" si="1"/>
        <v>1.534284213942777E-4</v>
      </c>
      <c r="V7" s="8">
        <v>6</v>
      </c>
      <c r="W7" s="10" t="str">
        <f t="shared" si="0"/>
        <v>6. nrw_basti</v>
      </c>
      <c r="X7" s="12">
        <f>'06.'!F2-'06.'!F3</f>
        <v>2</v>
      </c>
    </row>
    <row r="8" spans="1:24" x14ac:dyDescent="0.25">
      <c r="A8" s="8" t="s">
        <v>36</v>
      </c>
      <c r="B8" t="str">
        <f>'07.'!F1</f>
        <v>highflyer1509</v>
      </c>
      <c r="C8" s="6">
        <f>MAX('07.'!A:A)</f>
        <v>28</v>
      </c>
      <c r="D8" s="7">
        <f>SUM('07.'!C:C)/C8</f>
        <v>38.220321428571417</v>
      </c>
      <c r="E8" s="7">
        <f>SUM('07.'!D:D)/C8</f>
        <v>45.217107142857138</v>
      </c>
      <c r="F8" s="7">
        <f>SUM('07.'!E:E)/C8</f>
        <v>21.953035714285711</v>
      </c>
      <c r="G8" s="7">
        <f>MIN('07.'!C:C)</f>
        <v>36.209000000000003</v>
      </c>
      <c r="H8" s="7">
        <f>MIN('07.'!D:D)</f>
        <v>44.438000000000002</v>
      </c>
      <c r="I8" s="7">
        <f>MIN('07.'!E:E)</f>
        <v>21.14</v>
      </c>
      <c r="J8" s="9">
        <f>SUM('07.'!B:B)/C8</f>
        <v>1.2197970403439154E-3</v>
      </c>
      <c r="K8" s="9">
        <f>MIN('07.'!B:B)</f>
        <v>1.1844212962962963E-3</v>
      </c>
      <c r="L8" s="9">
        <v>1.2675925925925927E-3</v>
      </c>
      <c r="M8" s="9">
        <v>1.3670833333333332E-3</v>
      </c>
      <c r="N8" s="9">
        <v>1.2524421296296296E-3</v>
      </c>
      <c r="O8" s="9">
        <v>1.3623495370370371E-3</v>
      </c>
      <c r="P8" s="9"/>
      <c r="Q8" s="9"/>
      <c r="R8" s="9">
        <f>(L8+M8)-2*J19</f>
        <v>1.9746777324612923E-4</v>
      </c>
      <c r="S8" s="9">
        <f>(N8+O8)-2*J19</f>
        <v>1.7758351398687025E-4</v>
      </c>
      <c r="T8" s="9"/>
      <c r="U8" s="9">
        <f t="shared" si="1"/>
        <v>1.7758351398687025E-4</v>
      </c>
      <c r="V8" s="8">
        <v>7</v>
      </c>
      <c r="W8" s="10" t="str">
        <f t="shared" si="0"/>
        <v>7. highflyer1509</v>
      </c>
      <c r="X8" s="12">
        <f>'07.'!F2-'07.'!F3</f>
        <v>-1</v>
      </c>
    </row>
    <row r="9" spans="1:24" x14ac:dyDescent="0.25">
      <c r="A9" s="8" t="s">
        <v>37</v>
      </c>
      <c r="B9" t="str">
        <f>'08.'!F1</f>
        <v>Fete</v>
      </c>
      <c r="C9" s="6">
        <f>MAX('08.'!A:A)</f>
        <v>28</v>
      </c>
      <c r="D9" s="7">
        <f>SUM('08.'!C:C)/C9</f>
        <v>38.324499999999993</v>
      </c>
      <c r="E9" s="7">
        <f>SUM('08.'!D:D)/C9</f>
        <v>45.217392857142862</v>
      </c>
      <c r="F9" s="7">
        <f>SUM('08.'!E:E)/C9</f>
        <v>22.156464285714286</v>
      </c>
      <c r="G9" s="7">
        <f>MIN('08.'!C:C)</f>
        <v>36.281999999999996</v>
      </c>
      <c r="H9" s="7">
        <f>MIN('08.'!D:D)</f>
        <v>43.954999999999998</v>
      </c>
      <c r="I9" s="7">
        <f>MIN('08.'!E:E)</f>
        <v>21.209</v>
      </c>
      <c r="J9" s="9">
        <f>SUM('08.'!B:B)/C9</f>
        <v>1.223360615079365E-3</v>
      </c>
      <c r="K9" s="9">
        <f>MIN('08.'!B:B)</f>
        <v>1.1771990740740742E-3</v>
      </c>
      <c r="L9" s="9">
        <v>1.2629513888888888E-3</v>
      </c>
      <c r="M9" s="9">
        <v>1.3808796296296295E-3</v>
      </c>
      <c r="N9" s="9">
        <v>1.2652083333333332E-3</v>
      </c>
      <c r="O9" s="9">
        <v>1.3781365740740739E-3</v>
      </c>
      <c r="P9" s="9"/>
      <c r="Q9" s="9"/>
      <c r="R9" s="9">
        <f>(L9+M9)-2*J19</f>
        <v>2.0662286583872196E-4</v>
      </c>
      <c r="S9" s="9">
        <f>(N9+O9)-2*J19</f>
        <v>2.061367547276107E-4</v>
      </c>
      <c r="T9" s="9"/>
      <c r="U9" s="9">
        <f t="shared" si="1"/>
        <v>2.061367547276107E-4</v>
      </c>
      <c r="V9" s="8">
        <v>8</v>
      </c>
      <c r="W9" s="10" t="str">
        <f t="shared" si="0"/>
        <v>8. Fete</v>
      </c>
      <c r="X9" s="12">
        <f>'08.'!F2-'08.'!F3</f>
        <v>6</v>
      </c>
    </row>
    <row r="10" spans="1:24" x14ac:dyDescent="0.25">
      <c r="A10" s="8" t="s">
        <v>38</v>
      </c>
      <c r="B10" t="str">
        <f>'09.'!F1</f>
        <v>Speedking</v>
      </c>
      <c r="C10" s="6">
        <f>MAX('09.'!A:A)</f>
        <v>28</v>
      </c>
      <c r="D10" s="7">
        <f>SUM('09.'!C:C)/C10</f>
        <v>38.496107142857149</v>
      </c>
      <c r="E10" s="7">
        <f>SUM('09.'!D:D)/C10</f>
        <v>45.53821428571429</v>
      </c>
      <c r="F10" s="7">
        <f>SUM('09.'!E:E)/C10</f>
        <v>22.034928571428573</v>
      </c>
      <c r="G10" s="7">
        <f>MIN('09.'!C:C)</f>
        <v>35.844000000000001</v>
      </c>
      <c r="H10" s="7">
        <f>MIN('09.'!D:D)</f>
        <v>44.206000000000003</v>
      </c>
      <c r="I10" s="7">
        <f>MIN('09.'!E:E)</f>
        <v>20.966000000000001</v>
      </c>
      <c r="J10" s="9">
        <f>SUM('09.'!B:B)/C10</f>
        <v>1.2276533564814815E-3</v>
      </c>
      <c r="K10" s="9">
        <f>MIN('09.'!B:B)</f>
        <v>1.1738541666666666E-3</v>
      </c>
      <c r="L10" s="9">
        <v>1.2684375E-3</v>
      </c>
      <c r="M10" s="9">
        <v>1.3858796296296295E-3</v>
      </c>
      <c r="N10" s="9">
        <v>1.2236111111111111E-3</v>
      </c>
      <c r="O10" s="9">
        <v>1.361875E-3</v>
      </c>
      <c r="P10" s="9"/>
      <c r="Q10" s="9"/>
      <c r="R10" s="9">
        <f>(L10+M10)-2*J19</f>
        <v>2.1710897694983324E-4</v>
      </c>
      <c r="S10" s="9">
        <f>(N10+O10)-2*J19</f>
        <v>1.4827795843131483E-4</v>
      </c>
      <c r="T10" s="9"/>
      <c r="U10" s="9">
        <f t="shared" si="1"/>
        <v>1.4827795843131483E-4</v>
      </c>
      <c r="V10" s="8">
        <v>9</v>
      </c>
      <c r="W10" s="10" t="str">
        <f t="shared" si="0"/>
        <v>9. Speedking</v>
      </c>
      <c r="X10" s="12">
        <f>'09.'!F2-'09.'!F3</f>
        <v>2</v>
      </c>
    </row>
    <row r="11" spans="1:24" x14ac:dyDescent="0.25">
      <c r="A11" s="8" t="s">
        <v>39</v>
      </c>
      <c r="B11" t="str">
        <f>'10.'!F1</f>
        <v>Starworx</v>
      </c>
      <c r="C11" s="6">
        <f>MAX('10.'!A:A)</f>
        <v>27</v>
      </c>
      <c r="D11" s="7">
        <f>SUM('10.'!C:C)/C11</f>
        <v>38.145703703703703</v>
      </c>
      <c r="E11" s="7">
        <f>SUM('10.'!D:D)/C11</f>
        <v>46.313370370370365</v>
      </c>
      <c r="F11" s="7">
        <f>SUM('10.'!E:E)/C11</f>
        <v>22.525555555555556</v>
      </c>
      <c r="G11" s="7">
        <f>MIN('10.'!C:C)</f>
        <v>35.43</v>
      </c>
      <c r="H11" s="7">
        <f>MIN('10.'!D:D)</f>
        <v>44.136000000000003</v>
      </c>
      <c r="I11" s="7">
        <f>MIN('10.'!E:E)</f>
        <v>21.297000000000001</v>
      </c>
      <c r="J11" s="9">
        <f>SUM('10.'!B:B)/C11</f>
        <v>1.238248028120713E-3</v>
      </c>
      <c r="K11" s="9">
        <f>MIN('10.'!B:B)</f>
        <v>1.1824768518518519E-3</v>
      </c>
      <c r="L11" s="9">
        <v>1.5375925925925924E-3</v>
      </c>
      <c r="M11" s="9">
        <v>1.3954861111111112E-3</v>
      </c>
      <c r="N11" s="9">
        <v>1.2438541666666668E-3</v>
      </c>
      <c r="O11" s="9">
        <v>1.3496527777777777E-3</v>
      </c>
      <c r="P11" s="9"/>
      <c r="Q11" s="9"/>
      <c r="R11" s="9">
        <f>(L11+M11)-2*J19</f>
        <v>4.9587055102390688E-4</v>
      </c>
      <c r="S11" s="9">
        <f>(N11+O11)-2*J19</f>
        <v>1.562987917646478E-4</v>
      </c>
      <c r="T11" s="9"/>
      <c r="U11" s="9">
        <f t="shared" si="1"/>
        <v>1.562987917646478E-4</v>
      </c>
      <c r="V11" s="8">
        <v>10</v>
      </c>
      <c r="W11" s="10" t="str">
        <f t="shared" si="0"/>
        <v>10. Starworx</v>
      </c>
      <c r="X11" s="12">
        <f>'10.'!F2-'10.'!F3</f>
        <v>3</v>
      </c>
    </row>
    <row r="12" spans="1:24" x14ac:dyDescent="0.25">
      <c r="A12" s="8" t="s">
        <v>40</v>
      </c>
      <c r="B12" t="str">
        <f>'11.'!F1</f>
        <v>Christobal</v>
      </c>
      <c r="C12" s="6">
        <f>MAX('11.'!A:A)</f>
        <v>27</v>
      </c>
      <c r="D12" s="7">
        <f>SUM('11.'!C:C)/C12</f>
        <v>37.996333333333325</v>
      </c>
      <c r="E12" s="7">
        <f>SUM('11.'!D:D)/C12</f>
        <v>45.827703703703705</v>
      </c>
      <c r="F12" s="7">
        <f>SUM('11.'!E:E)/C12</f>
        <v>23.116777777777784</v>
      </c>
      <c r="G12" s="7">
        <f>MIN('11.'!C:C)</f>
        <v>35.768000000000001</v>
      </c>
      <c r="H12" s="7">
        <f>MIN('11.'!D:D)</f>
        <v>44.3</v>
      </c>
      <c r="I12" s="7">
        <f>MIN('11.'!E:E)</f>
        <v>21.577999999999999</v>
      </c>
      <c r="J12" s="9">
        <f>SUM('11.'!B:B)/C12</f>
        <v>1.2377409122085051E-3</v>
      </c>
      <c r="K12" s="9">
        <f>MIN('11.'!B:B)</f>
        <v>1.1848263888888889E-3</v>
      </c>
      <c r="L12" s="9">
        <v>1.2997106481481481E-3</v>
      </c>
      <c r="M12" s="9">
        <v>1.3684722222222221E-3</v>
      </c>
      <c r="N12" s="9">
        <v>1.2520717592592594E-3</v>
      </c>
      <c r="O12" s="9">
        <v>1.377175925925926E-3</v>
      </c>
      <c r="P12" s="9"/>
      <c r="Q12" s="9"/>
      <c r="R12" s="9">
        <f>(L12+M12)-2*J19</f>
        <v>2.3097471769057375E-4</v>
      </c>
      <c r="S12" s="9">
        <f>(N12+O12)-2*J19</f>
        <v>1.9203953250538893E-4</v>
      </c>
      <c r="T12" s="9"/>
      <c r="U12" s="9">
        <f t="shared" si="1"/>
        <v>1.9203953250538893E-4</v>
      </c>
      <c r="V12" s="8">
        <v>11</v>
      </c>
      <c r="W12" s="10" t="str">
        <f t="shared" si="0"/>
        <v>11. Christobal</v>
      </c>
      <c r="X12" s="12">
        <f>'11.'!F2-'11.'!F3</f>
        <v>-1</v>
      </c>
    </row>
    <row r="13" spans="1:24" x14ac:dyDescent="0.25">
      <c r="A13" s="8" t="s">
        <v>41</v>
      </c>
      <c r="B13" t="str">
        <f>'12.'!F1</f>
        <v>Danseba</v>
      </c>
      <c r="C13" s="6">
        <f>MAX('12.'!A:A)</f>
        <v>27</v>
      </c>
      <c r="D13" s="7">
        <f>SUM('12.'!C:C)/C13</f>
        <v>38.893740740740746</v>
      </c>
      <c r="E13" s="7">
        <f>SUM('12.'!D:D)/C13</f>
        <v>45.876407407407427</v>
      </c>
      <c r="F13" s="7">
        <f>SUM('12.'!E:E)/C13</f>
        <v>22.921185185185188</v>
      </c>
      <c r="G13" s="7">
        <f>MIN('12.'!C:C)</f>
        <v>35.485999999999997</v>
      </c>
      <c r="H13" s="7">
        <f>MIN('12.'!D:D)</f>
        <v>43.878</v>
      </c>
      <c r="I13" s="7">
        <f>MIN('12.'!E:E)</f>
        <v>21.06</v>
      </c>
      <c r="J13" s="9">
        <f>SUM('12.'!B:B)/C13</f>
        <v>1.2464274691358023E-3</v>
      </c>
      <c r="K13" s="9">
        <f>MIN('12.'!B:B)</f>
        <v>1.1632291666666668E-3</v>
      </c>
      <c r="L13" s="9">
        <v>1.4885416666666667E-3</v>
      </c>
      <c r="M13" s="9">
        <v>1.4196064814814815E-3</v>
      </c>
      <c r="N13" s="9">
        <v>1.2730787037037036E-3</v>
      </c>
      <c r="O13" s="9">
        <v>1.4006597222222222E-3</v>
      </c>
      <c r="P13" s="9">
        <v>1.4132986111111108E-3</v>
      </c>
      <c r="Q13" s="9">
        <v>1.3915162037037036E-3</v>
      </c>
      <c r="R13" s="9">
        <f>(L13+M13)-2*J19</f>
        <v>4.7093999546835193E-4</v>
      </c>
      <c r="S13" s="9">
        <f>(N13+O13)-2*J19</f>
        <v>2.3653027324612927E-4</v>
      </c>
      <c r="T13" s="9">
        <f>(P13+Q13)-2*J19</f>
        <v>3.6760666213501818E-4</v>
      </c>
      <c r="U13" s="9">
        <f t="shared" si="1"/>
        <v>2.3653027324612927E-4</v>
      </c>
      <c r="V13" s="8">
        <v>12</v>
      </c>
      <c r="W13" s="10" t="str">
        <f t="shared" si="0"/>
        <v>12. Danseba</v>
      </c>
      <c r="X13" s="12">
        <f>'12.'!F2-'12.'!F3</f>
        <v>-7</v>
      </c>
    </row>
    <row r="14" spans="1:24" x14ac:dyDescent="0.25">
      <c r="A14" s="8" t="s">
        <v>42</v>
      </c>
      <c r="D14" s="3"/>
      <c r="E14" s="3"/>
      <c r="F14" s="3"/>
      <c r="G14" s="3"/>
      <c r="H14" s="3"/>
      <c r="I14" s="3"/>
      <c r="J14" s="9"/>
      <c r="K14" s="9"/>
      <c r="V14" s="8"/>
    </row>
    <row r="15" spans="1:24" x14ac:dyDescent="0.25">
      <c r="A15" s="8" t="s">
        <v>43</v>
      </c>
      <c r="D15" s="3"/>
      <c r="E15" s="3"/>
      <c r="F15" s="3"/>
      <c r="G15" s="3"/>
      <c r="H15" s="3"/>
      <c r="I15" s="3"/>
      <c r="J15" s="9"/>
      <c r="K15" s="9"/>
      <c r="V15" s="8"/>
    </row>
    <row r="16" spans="1:24" x14ac:dyDescent="0.25">
      <c r="A16" s="8" t="s">
        <v>44</v>
      </c>
      <c r="D16" s="3"/>
      <c r="E16" s="3"/>
      <c r="F16" s="3"/>
      <c r="G16" s="3"/>
      <c r="H16" s="3"/>
      <c r="I16" s="3"/>
      <c r="J16" s="9"/>
      <c r="K16" s="9"/>
      <c r="V16" s="8"/>
    </row>
    <row r="17" spans="1:22" x14ac:dyDescent="0.25">
      <c r="A17" s="8" t="s">
        <v>45</v>
      </c>
      <c r="D17" s="3"/>
      <c r="E17" s="3"/>
      <c r="F17" s="3"/>
      <c r="G17" s="3"/>
      <c r="H17" s="3"/>
      <c r="I17" s="3"/>
      <c r="J17" s="9"/>
      <c r="K17" s="9"/>
      <c r="V17" s="8"/>
    </row>
    <row r="19" spans="1:22" x14ac:dyDescent="0.25">
      <c r="A19" t="s">
        <v>46</v>
      </c>
      <c r="B19">
        <f>COUNTA(B2:B17)</f>
        <v>12</v>
      </c>
      <c r="J19" s="9">
        <f>SUM(J2:J17)/B19</f>
        <v>1.2186040763398982E-3</v>
      </c>
    </row>
    <row r="23" spans="1:22" x14ac:dyDescent="0.25">
      <c r="H23" s="9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G1" sqref="G1:I1048576"/>
    </sheetView>
  </sheetViews>
  <sheetFormatPr baseColWidth="10" defaultRowHeight="15" x14ac:dyDescent="0.25"/>
  <cols>
    <col min="2" max="2" width="11.42578125" style="9"/>
    <col min="7" max="9" width="11.42578125" style="13"/>
  </cols>
  <sheetData>
    <row r="1" spans="1:9" x14ac:dyDescent="0.25">
      <c r="A1" s="1">
        <v>1</v>
      </c>
      <c r="B1" s="9">
        <v>1.2217361111111112E-3</v>
      </c>
      <c r="C1">
        <v>38.225000000000001</v>
      </c>
      <c r="D1">
        <v>45.11</v>
      </c>
      <c r="E1">
        <v>22.222999999999999</v>
      </c>
      <c r="F1" t="s">
        <v>1</v>
      </c>
      <c r="G1" s="13" t="str">
        <f>TEXT(ABS(B1-Data!J2),IF(Data!J2&gt;B1,"-ss,000","ss,000"))</f>
        <v>02,492</v>
      </c>
      <c r="I1" s="13">
        <f>VALUE(G1)</f>
        <v>2.492</v>
      </c>
    </row>
    <row r="2" spans="1:9" x14ac:dyDescent="0.25">
      <c r="A2" s="1">
        <v>2</v>
      </c>
      <c r="B2" s="9">
        <v>1.2253356481481479E-3</v>
      </c>
      <c r="C2">
        <v>37.393000000000001</v>
      </c>
      <c r="D2">
        <v>45.962000000000003</v>
      </c>
      <c r="E2">
        <v>22.513999999999999</v>
      </c>
      <c r="F2" s="12">
        <v>2</v>
      </c>
      <c r="G2" s="13" t="str">
        <f>TEXT(ABS(B2-Data!J2),IF(Data!J2&gt;B2,"-ss,000","ss,000"))</f>
        <v>02,803</v>
      </c>
      <c r="I2" s="13">
        <f t="shared" ref="I2:I28" si="0">VALUE(G2)</f>
        <v>2.8029999999999999</v>
      </c>
    </row>
    <row r="3" spans="1:9" x14ac:dyDescent="0.25">
      <c r="A3" s="1">
        <v>3</v>
      </c>
      <c r="B3" s="9">
        <v>1.1902083333333335E-3</v>
      </c>
      <c r="C3">
        <v>36.256999999999998</v>
      </c>
      <c r="D3">
        <v>44.862000000000002</v>
      </c>
      <c r="E3">
        <v>21.715</v>
      </c>
      <c r="F3" s="12">
        <v>2</v>
      </c>
      <c r="G3" s="13" t="str">
        <f>TEXT(ABS(B3-Data!J2),IF(Data!J2&gt;B3,"-ss,000","ss,000"))</f>
        <v>-00,232</v>
      </c>
      <c r="I3" s="13">
        <f t="shared" si="0"/>
        <v>-0.23200000000000001</v>
      </c>
    </row>
    <row r="4" spans="1:9" x14ac:dyDescent="0.25">
      <c r="A4" s="1">
        <v>4</v>
      </c>
      <c r="B4" s="9">
        <v>1.2012500000000001E-3</v>
      </c>
      <c r="C4">
        <v>36.948999999999998</v>
      </c>
      <c r="D4">
        <v>45.039000000000001</v>
      </c>
      <c r="E4">
        <v>21.8</v>
      </c>
      <c r="G4" s="13" t="str">
        <f>TEXT(ABS(B4-Data!J2),IF(Data!J2&gt;B4,"-ss,000","ss,000"))</f>
        <v>00,722</v>
      </c>
      <c r="I4" s="13">
        <f t="shared" si="0"/>
        <v>0.72199999999999998</v>
      </c>
    </row>
    <row r="5" spans="1:9" x14ac:dyDescent="0.25">
      <c r="A5" s="1">
        <v>5</v>
      </c>
      <c r="B5" s="9">
        <v>1.1941550925925926E-3</v>
      </c>
      <c r="C5">
        <v>36.317</v>
      </c>
      <c r="D5">
        <v>45.009</v>
      </c>
      <c r="E5">
        <v>21.849</v>
      </c>
      <c r="G5" s="13" t="str">
        <f>TEXT(ABS(B5-Data!J2),IF(Data!J2&gt;B5,"-ss,000","ss,000"))</f>
        <v>00,109</v>
      </c>
      <c r="I5" s="13">
        <f t="shared" si="0"/>
        <v>0.109</v>
      </c>
    </row>
    <row r="6" spans="1:9" x14ac:dyDescent="0.25">
      <c r="A6" s="1">
        <v>6</v>
      </c>
      <c r="B6" s="9">
        <v>1.1901157407407407E-3</v>
      </c>
      <c r="C6">
        <v>36.323999999999998</v>
      </c>
      <c r="D6">
        <v>44.893999999999998</v>
      </c>
      <c r="E6">
        <v>21.608000000000001</v>
      </c>
      <c r="G6" s="13" t="str">
        <f>TEXT(ABS(B6-Data!J2),IF(Data!J2&gt;B6,"-ss,000","ss,000"))</f>
        <v>-00,240</v>
      </c>
      <c r="I6" s="13">
        <f t="shared" si="0"/>
        <v>-0.24</v>
      </c>
    </row>
    <row r="7" spans="1:9" x14ac:dyDescent="0.25">
      <c r="A7" s="1">
        <v>7</v>
      </c>
      <c r="B7" s="9">
        <v>1.200636574074074E-3</v>
      </c>
      <c r="C7">
        <v>36.384999999999998</v>
      </c>
      <c r="D7">
        <v>45.701000000000001</v>
      </c>
      <c r="E7">
        <v>21.649000000000001</v>
      </c>
      <c r="G7" s="13" t="str">
        <f>TEXT(ABS(B7-Data!J2),IF(Data!J2&gt;B7,"-ss,000","ss,000"))</f>
        <v>00,669</v>
      </c>
      <c r="I7" s="13">
        <f t="shared" si="0"/>
        <v>0.66900000000000004</v>
      </c>
    </row>
    <row r="8" spans="1:9" x14ac:dyDescent="0.25">
      <c r="A8" s="1">
        <v>8</v>
      </c>
      <c r="B8" s="9">
        <v>1.2334374999999999E-3</v>
      </c>
      <c r="C8">
        <v>37.234000000000002</v>
      </c>
      <c r="D8">
        <v>47.676000000000002</v>
      </c>
      <c r="E8">
        <v>21.658999999999999</v>
      </c>
      <c r="G8" s="13" t="str">
        <f>TEXT(ABS(B8-Data!J2),IF(Data!J2&gt;B8,"-ss,000","ss,000"))</f>
        <v>03,503</v>
      </c>
      <c r="I8" s="13">
        <f t="shared" si="0"/>
        <v>3.5030000000000001</v>
      </c>
    </row>
    <row r="9" spans="1:9" x14ac:dyDescent="0.25">
      <c r="A9" s="1">
        <v>9</v>
      </c>
      <c r="B9" s="9">
        <v>1.1935648148148146E-3</v>
      </c>
      <c r="C9">
        <v>36.496000000000002</v>
      </c>
      <c r="D9">
        <v>44.898000000000003</v>
      </c>
      <c r="E9">
        <v>21.73</v>
      </c>
      <c r="G9" s="13" t="str">
        <f>TEXT(ABS(B9-Data!J2),IF(Data!J2&gt;B9,"-ss,000","ss,000"))</f>
        <v>00,058</v>
      </c>
      <c r="I9" s="13">
        <f t="shared" si="0"/>
        <v>5.8000000000000003E-2</v>
      </c>
    </row>
    <row r="10" spans="1:9" x14ac:dyDescent="0.25">
      <c r="A10" s="1">
        <v>10</v>
      </c>
      <c r="B10" s="9">
        <v>1.1998611111111112E-3</v>
      </c>
      <c r="C10">
        <v>36.459000000000003</v>
      </c>
      <c r="D10">
        <v>45.176000000000002</v>
      </c>
      <c r="E10">
        <v>22.033000000000001</v>
      </c>
      <c r="G10" s="13" t="str">
        <f>TEXT(ABS(B10-Data!J2),IF(Data!J2&gt;B10,"-ss,000","ss,000"))</f>
        <v>00,602</v>
      </c>
      <c r="I10" s="13">
        <f t="shared" si="0"/>
        <v>0.60199999999999998</v>
      </c>
    </row>
    <row r="11" spans="1:9" x14ac:dyDescent="0.25">
      <c r="A11" s="1">
        <v>11</v>
      </c>
      <c r="B11" s="9">
        <v>1.2490277777777777E-3</v>
      </c>
      <c r="C11">
        <v>36.332999999999998</v>
      </c>
      <c r="D11">
        <v>45.325000000000003</v>
      </c>
      <c r="E11">
        <v>26.257999999999999</v>
      </c>
      <c r="G11" s="13" t="str">
        <f>TEXT(ABS(B11-Data!J2),IF(Data!J2&gt;B11,"-ss,000","ss,000"))</f>
        <v>04,850</v>
      </c>
      <c r="I11" s="13">
        <f t="shared" si="0"/>
        <v>4.8499999999999996</v>
      </c>
    </row>
    <row r="12" spans="1:9" x14ac:dyDescent="0.25">
      <c r="A12" s="1">
        <v>12</v>
      </c>
      <c r="B12" s="9">
        <v>1.3617245370370372E-3</v>
      </c>
      <c r="C12">
        <v>51.834000000000003</v>
      </c>
      <c r="D12">
        <v>44.325000000000003</v>
      </c>
      <c r="E12">
        <v>21.494</v>
      </c>
      <c r="G12" s="13" t="str">
        <f>TEXT(ABS(B12-Data!J2),IF(Data!J2&gt;B12,"-ss,000","ss,000"))</f>
        <v>14,587</v>
      </c>
      <c r="I12" s="13">
        <f t="shared" si="0"/>
        <v>14.587</v>
      </c>
    </row>
    <row r="13" spans="1:9" x14ac:dyDescent="0.25">
      <c r="A13" s="1">
        <v>13</v>
      </c>
      <c r="B13" s="9">
        <v>1.175462962962963E-3</v>
      </c>
      <c r="C13">
        <v>35.799999999999997</v>
      </c>
      <c r="D13">
        <v>44.256999999999998</v>
      </c>
      <c r="E13">
        <v>21.503</v>
      </c>
      <c r="G13" s="13" t="str">
        <f>TEXT(ABS(B13-Data!J2),IF(Data!J2&gt;B13,"-ss,000","ss,000"))</f>
        <v>-01,506</v>
      </c>
      <c r="I13" s="13">
        <f t="shared" si="0"/>
        <v>-1.506</v>
      </c>
    </row>
    <row r="14" spans="1:9" x14ac:dyDescent="0.25">
      <c r="A14" s="1">
        <v>14</v>
      </c>
      <c r="B14" s="9">
        <v>1.1661342592592593E-3</v>
      </c>
      <c r="C14">
        <v>35.642000000000003</v>
      </c>
      <c r="D14">
        <v>43.875</v>
      </c>
      <c r="E14">
        <v>21.236999999999998</v>
      </c>
      <c r="G14" s="13" t="str">
        <f>TEXT(ABS(B14-Data!J2),IF(Data!J2&gt;B14,"-ss,000","ss,000"))</f>
        <v>-02,312</v>
      </c>
      <c r="I14" s="13">
        <f t="shared" si="0"/>
        <v>-2.3119999999999998</v>
      </c>
    </row>
    <row r="15" spans="1:9" x14ac:dyDescent="0.25">
      <c r="A15" s="1">
        <v>15</v>
      </c>
      <c r="B15" s="9">
        <v>1.1675347222222222E-3</v>
      </c>
      <c r="C15">
        <v>36.225999999999999</v>
      </c>
      <c r="D15">
        <v>43.573999999999998</v>
      </c>
      <c r="E15">
        <v>21.074999999999999</v>
      </c>
      <c r="G15" s="13" t="str">
        <f>TEXT(ABS(B15-Data!J2),IF(Data!J2&gt;B15,"-ss,000","ss,000"))</f>
        <v>-02,191</v>
      </c>
      <c r="I15" s="13">
        <f t="shared" si="0"/>
        <v>-2.1909999999999998</v>
      </c>
    </row>
    <row r="16" spans="1:9" x14ac:dyDescent="0.25">
      <c r="A16" s="1">
        <v>16</v>
      </c>
      <c r="B16" s="9">
        <v>1.1654745370370371E-3</v>
      </c>
      <c r="C16">
        <v>35.646000000000001</v>
      </c>
      <c r="D16">
        <v>43.692999999999998</v>
      </c>
      <c r="E16">
        <v>21.358000000000001</v>
      </c>
      <c r="G16" s="13" t="str">
        <f>TEXT(ABS(B16-Data!J2),IF(Data!J2&gt;B16,"-ss,000","ss,000"))</f>
        <v>-02,369</v>
      </c>
      <c r="I16" s="13">
        <f t="shared" si="0"/>
        <v>-2.3690000000000002</v>
      </c>
    </row>
    <row r="17" spans="1:9" x14ac:dyDescent="0.25">
      <c r="A17" s="1">
        <v>17</v>
      </c>
      <c r="B17" s="9">
        <v>1.1718865740740741E-3</v>
      </c>
      <c r="C17">
        <v>35.966999999999999</v>
      </c>
      <c r="D17">
        <v>44.017000000000003</v>
      </c>
      <c r="E17">
        <v>21.266999999999999</v>
      </c>
      <c r="G17" s="13" t="str">
        <f>TEXT(ABS(B17-Data!J2),IF(Data!J2&gt;B17,"-ss,000","ss,000"))</f>
        <v>-01,815</v>
      </c>
      <c r="I17" s="13">
        <f t="shared" si="0"/>
        <v>-1.8149999999999999</v>
      </c>
    </row>
    <row r="18" spans="1:9" x14ac:dyDescent="0.25">
      <c r="A18" s="1">
        <v>18</v>
      </c>
      <c r="B18" s="9">
        <v>1.1779398148148148E-3</v>
      </c>
      <c r="C18">
        <v>35.716000000000001</v>
      </c>
      <c r="D18">
        <v>44.398000000000003</v>
      </c>
      <c r="E18">
        <v>21.66</v>
      </c>
      <c r="G18" s="13" t="str">
        <f>TEXT(ABS(B18-Data!J2),IF(Data!J2&gt;B18,"-ss,000","ss,000"))</f>
        <v>-01,292</v>
      </c>
      <c r="I18" s="13">
        <f t="shared" si="0"/>
        <v>-1.292</v>
      </c>
    </row>
    <row r="19" spans="1:9" x14ac:dyDescent="0.25">
      <c r="A19" s="1">
        <v>19</v>
      </c>
      <c r="B19" s="9">
        <v>1.1810416666666666E-3</v>
      </c>
      <c r="C19">
        <v>35.831000000000003</v>
      </c>
      <c r="D19">
        <v>43.97</v>
      </c>
      <c r="E19">
        <v>22.241</v>
      </c>
      <c r="G19" s="13" t="str">
        <f>TEXT(ABS(B19-Data!J2),IF(Data!J2&gt;B19,"-ss,000","ss,000"))</f>
        <v>-01,024</v>
      </c>
      <c r="I19" s="13">
        <f t="shared" si="0"/>
        <v>-1.024</v>
      </c>
    </row>
    <row r="20" spans="1:9" x14ac:dyDescent="0.25">
      <c r="A20" s="1">
        <v>20</v>
      </c>
      <c r="B20" s="9">
        <v>1.221261574074074E-3</v>
      </c>
      <c r="C20">
        <v>36.253999999999998</v>
      </c>
      <c r="D20">
        <v>44.045000000000002</v>
      </c>
      <c r="E20">
        <v>25.218</v>
      </c>
      <c r="G20" s="13" t="str">
        <f>TEXT(ABS(B20-Data!J2),IF(Data!J2&gt;B20,"-ss,000","ss,000"))</f>
        <v>02,451</v>
      </c>
      <c r="I20" s="13">
        <f t="shared" si="0"/>
        <v>2.4510000000000001</v>
      </c>
    </row>
    <row r="21" spans="1:9" x14ac:dyDescent="0.25">
      <c r="A21" s="1">
        <v>21</v>
      </c>
      <c r="B21" s="9">
        <v>1.3363657407407406E-3</v>
      </c>
      <c r="C21">
        <v>49.722000000000001</v>
      </c>
      <c r="D21">
        <v>44.472000000000001</v>
      </c>
      <c r="E21">
        <v>21.268000000000001</v>
      </c>
      <c r="G21" s="13" t="str">
        <f>TEXT(ABS(B21-Data!J2),IF(Data!J2&gt;B21,"-ss,000","ss,000"))</f>
        <v>12,396</v>
      </c>
      <c r="I21" s="13">
        <f t="shared" si="0"/>
        <v>12.396000000000001</v>
      </c>
    </row>
    <row r="22" spans="1:9" x14ac:dyDescent="0.25">
      <c r="A22" s="1">
        <v>22</v>
      </c>
      <c r="B22" s="9">
        <v>1.1728703703703703E-3</v>
      </c>
      <c r="C22">
        <v>35.823</v>
      </c>
      <c r="D22">
        <v>44.338999999999999</v>
      </c>
      <c r="E22">
        <v>21.173999999999999</v>
      </c>
      <c r="G22" s="13" t="str">
        <f>TEXT(ABS(B22-Data!J2),IF(Data!J2&gt;B22,"-ss,000","ss,000"))</f>
        <v>-01,730</v>
      </c>
      <c r="I22" s="13">
        <f t="shared" si="0"/>
        <v>-1.73</v>
      </c>
    </row>
    <row r="23" spans="1:9" x14ac:dyDescent="0.25">
      <c r="A23" s="1">
        <v>23</v>
      </c>
      <c r="B23" s="9">
        <v>1.1635879629629628E-3</v>
      </c>
      <c r="C23">
        <v>35.695</v>
      </c>
      <c r="D23">
        <v>43.341000000000001</v>
      </c>
      <c r="E23">
        <v>21.498000000000001</v>
      </c>
      <c r="G23" s="13" t="str">
        <f>TEXT(ABS(B23-Data!J2),IF(Data!J2&gt;B23,"-ss,000","ss,000"))</f>
        <v>-02,532</v>
      </c>
      <c r="I23" s="13">
        <f t="shared" si="0"/>
        <v>-2.532</v>
      </c>
    </row>
    <row r="24" spans="1:9" x14ac:dyDescent="0.25">
      <c r="A24" s="1">
        <v>24</v>
      </c>
      <c r="B24" s="9">
        <v>1.1606828703703705E-3</v>
      </c>
      <c r="C24">
        <v>35.582999999999998</v>
      </c>
      <c r="D24">
        <v>43.366999999999997</v>
      </c>
      <c r="E24">
        <v>21.332999999999998</v>
      </c>
      <c r="G24" s="13" t="str">
        <f>TEXT(ABS(B24-Data!J2),IF(Data!J2&gt;B24,"-ss,000","ss,000"))</f>
        <v>-02,783</v>
      </c>
      <c r="I24" s="13">
        <f t="shared" si="0"/>
        <v>-2.7829999999999999</v>
      </c>
    </row>
    <row r="25" spans="1:9" x14ac:dyDescent="0.25">
      <c r="A25" s="1">
        <v>25</v>
      </c>
      <c r="B25" s="9">
        <v>1.1626041666666666E-3</v>
      </c>
      <c r="C25">
        <v>35.645000000000003</v>
      </c>
      <c r="D25">
        <v>43.430999999999997</v>
      </c>
      <c r="E25">
        <v>21.373000000000001</v>
      </c>
      <c r="G25" s="13" t="str">
        <f>TEXT(ABS(B25-Data!J2),IF(Data!J2&gt;B25,"-ss,000","ss,000"))</f>
        <v>-02,617</v>
      </c>
      <c r="I25" s="13">
        <f t="shared" si="0"/>
        <v>-2.617</v>
      </c>
    </row>
    <row r="26" spans="1:9" x14ac:dyDescent="0.25">
      <c r="A26" s="1">
        <v>26</v>
      </c>
      <c r="B26" s="9">
        <v>1.1635879629629628E-3</v>
      </c>
      <c r="C26">
        <v>35.32</v>
      </c>
      <c r="D26">
        <v>43.893000000000001</v>
      </c>
      <c r="E26">
        <v>21.321000000000002</v>
      </c>
      <c r="G26" s="13" t="str">
        <f>TEXT(ABS(B26-Data!J2),IF(Data!J2&gt;B26,"-ss,000","ss,000"))</f>
        <v>-02,532</v>
      </c>
      <c r="I26" s="13">
        <f t="shared" si="0"/>
        <v>-2.532</v>
      </c>
    </row>
    <row r="27" spans="1:9" x14ac:dyDescent="0.25">
      <c r="A27" s="1">
        <v>27</v>
      </c>
      <c r="B27" s="9">
        <v>1.1590046296296294E-3</v>
      </c>
      <c r="C27">
        <v>35.542000000000002</v>
      </c>
      <c r="D27">
        <v>43.601999999999997</v>
      </c>
      <c r="E27">
        <v>20.994</v>
      </c>
      <c r="G27" s="13" t="str">
        <f>TEXT(ABS(B27-Data!J2),IF(Data!J2&gt;B27,"-ss,000","ss,000"))</f>
        <v>-02,928</v>
      </c>
      <c r="I27" s="13">
        <f t="shared" si="0"/>
        <v>-2.9279999999999999</v>
      </c>
    </row>
    <row r="28" spans="1:9" x14ac:dyDescent="0.25">
      <c r="A28" s="1">
        <v>28</v>
      </c>
      <c r="B28" s="9">
        <v>1.1597800925925927E-3</v>
      </c>
      <c r="C28">
        <v>35.408000000000001</v>
      </c>
      <c r="D28">
        <v>43.579000000000001</v>
      </c>
      <c r="E28">
        <v>21.218</v>
      </c>
      <c r="G28" s="13" t="str">
        <f>TEXT(ABS(B28-Data!J2),IF(Data!J2&gt;B28,"-ss,000","ss,000"))</f>
        <v>-02,861</v>
      </c>
      <c r="I28" s="13">
        <f t="shared" si="0"/>
        <v>-2.8610000000000002</v>
      </c>
    </row>
    <row r="30" spans="1:9" x14ac:dyDescent="0.25">
      <c r="C30" s="3"/>
      <c r="D30" s="3"/>
      <c r="E30" s="3"/>
    </row>
    <row r="31" spans="1:9" x14ac:dyDescent="0.25">
      <c r="C31" s="3"/>
      <c r="D31" s="3"/>
      <c r="E31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G1" sqref="G1:I1048576"/>
    </sheetView>
  </sheetViews>
  <sheetFormatPr baseColWidth="10" defaultRowHeight="15" x14ac:dyDescent="0.25"/>
  <cols>
    <col min="2" max="2" width="11.42578125" style="9"/>
    <col min="7" max="9" width="11.42578125" style="13"/>
  </cols>
  <sheetData>
    <row r="1" spans="1:9" x14ac:dyDescent="0.25">
      <c r="A1" s="1">
        <v>1</v>
      </c>
      <c r="B1" s="9">
        <v>1.2283912037037038E-3</v>
      </c>
      <c r="C1">
        <v>38.759</v>
      </c>
      <c r="D1">
        <v>45.515999999999998</v>
      </c>
      <c r="E1">
        <v>21.858000000000001</v>
      </c>
      <c r="F1" t="s">
        <v>2</v>
      </c>
      <c r="G1" s="13" t="str">
        <f>TEXT(ABS(B1-Data!J2),IF(Data!J2&gt;B1,"-ss,000","ss,000"))</f>
        <v>03,067</v>
      </c>
      <c r="I1" s="13">
        <f>VALUE(G1)</f>
        <v>3.0670000000000002</v>
      </c>
    </row>
    <row r="2" spans="1:9" x14ac:dyDescent="0.25">
      <c r="A2" s="1">
        <v>2</v>
      </c>
      <c r="B2" s="9">
        <v>1.1996990740740742E-3</v>
      </c>
      <c r="C2">
        <v>36.735999999999997</v>
      </c>
      <c r="D2">
        <v>45.164999999999999</v>
      </c>
      <c r="E2">
        <v>21.753</v>
      </c>
      <c r="F2" s="12">
        <v>3</v>
      </c>
      <c r="G2" s="13" t="str">
        <f>TEXT(ABS(B2-Data!J2),IF(Data!J2&gt;B2,"-ss,000","ss,000"))</f>
        <v>00,588</v>
      </c>
      <c r="I2" s="13">
        <f t="shared" ref="I2:I28" si="0">VALUE(G2)</f>
        <v>0.58799999999999997</v>
      </c>
    </row>
    <row r="3" spans="1:9" x14ac:dyDescent="0.25">
      <c r="A3" s="1">
        <v>3</v>
      </c>
      <c r="B3" s="9">
        <v>1.1988194444444446E-3</v>
      </c>
      <c r="C3">
        <v>36.622</v>
      </c>
      <c r="D3">
        <v>45.215000000000003</v>
      </c>
      <c r="E3">
        <v>21.741</v>
      </c>
      <c r="F3" s="12">
        <v>3</v>
      </c>
      <c r="G3" s="13" t="str">
        <f>TEXT(ABS(B3-Data!J2),IF(Data!J2&gt;B3,"-ss,000","ss,000"))</f>
        <v>00,512</v>
      </c>
      <c r="I3" s="13">
        <f t="shared" si="0"/>
        <v>0.51200000000000001</v>
      </c>
    </row>
    <row r="4" spans="1:9" x14ac:dyDescent="0.25">
      <c r="A4" s="1">
        <v>4</v>
      </c>
      <c r="B4" s="9">
        <v>1.1958564814814816E-3</v>
      </c>
      <c r="C4">
        <v>36.411000000000001</v>
      </c>
      <c r="D4">
        <v>45.106000000000002</v>
      </c>
      <c r="E4">
        <v>21.805</v>
      </c>
      <c r="G4" s="13" t="str">
        <f>TEXT(ABS(B4-Data!J2),IF(Data!J2&gt;B4,"-ss,000","ss,000"))</f>
        <v>00,256</v>
      </c>
      <c r="I4" s="13">
        <f t="shared" si="0"/>
        <v>0.25600000000000001</v>
      </c>
    </row>
    <row r="5" spans="1:9" x14ac:dyDescent="0.25">
      <c r="A5" s="1">
        <v>5</v>
      </c>
      <c r="B5" s="9">
        <v>1.1951620370370369E-3</v>
      </c>
      <c r="C5">
        <v>36.621000000000002</v>
      </c>
      <c r="D5">
        <v>44.814999999999998</v>
      </c>
      <c r="E5">
        <v>21.826000000000001</v>
      </c>
      <c r="G5" s="13" t="str">
        <f>TEXT(ABS(B5-Data!J2),IF(Data!J2&gt;B5,"-ss,000","ss,000"))</f>
        <v>00,196</v>
      </c>
      <c r="I5" s="13">
        <f t="shared" si="0"/>
        <v>0.19600000000000001</v>
      </c>
    </row>
    <row r="6" spans="1:9" x14ac:dyDescent="0.25">
      <c r="A6" s="1">
        <v>6</v>
      </c>
      <c r="B6" s="9">
        <v>1.1962962962962962E-3</v>
      </c>
      <c r="C6">
        <v>36.636000000000003</v>
      </c>
      <c r="D6">
        <v>45.042999999999999</v>
      </c>
      <c r="E6">
        <v>21.681000000000001</v>
      </c>
      <c r="G6" s="13" t="str">
        <f>TEXT(ABS(B6-Data!J2),IF(Data!J2&gt;B6,"-ss,000","ss,000"))</f>
        <v>00,294</v>
      </c>
      <c r="I6" s="13">
        <f t="shared" si="0"/>
        <v>0.29399999999999998</v>
      </c>
    </row>
    <row r="7" spans="1:9" x14ac:dyDescent="0.25">
      <c r="A7" s="1">
        <v>7</v>
      </c>
      <c r="B7" s="9">
        <v>1.1976736111111112E-3</v>
      </c>
      <c r="C7">
        <v>36.621000000000002</v>
      </c>
      <c r="D7">
        <v>44.994999999999997</v>
      </c>
      <c r="E7">
        <v>21.863</v>
      </c>
      <c r="G7" s="13" t="str">
        <f>TEXT(ABS(B7-Data!J2),IF(Data!J2&gt;B7,"-ss,000","ss,000"))</f>
        <v>00,413</v>
      </c>
      <c r="I7" s="13">
        <f t="shared" si="0"/>
        <v>0.41299999999999998</v>
      </c>
    </row>
    <row r="8" spans="1:9" x14ac:dyDescent="0.25">
      <c r="A8" s="1">
        <v>8</v>
      </c>
      <c r="B8" s="9">
        <v>1.1977199074074075E-3</v>
      </c>
      <c r="C8">
        <v>36.515999999999998</v>
      </c>
      <c r="D8">
        <v>45.045000000000002</v>
      </c>
      <c r="E8">
        <v>21.922000000000001</v>
      </c>
      <c r="G8" s="13" t="str">
        <f>TEXT(ABS(B8-Data!J2),IF(Data!J2&gt;B8,"-ss,000","ss,000"))</f>
        <v>00,417</v>
      </c>
      <c r="I8" s="13">
        <f t="shared" si="0"/>
        <v>0.41699999999999998</v>
      </c>
    </row>
    <row r="9" spans="1:9" x14ac:dyDescent="0.25">
      <c r="A9" s="1">
        <v>9</v>
      </c>
      <c r="B9" s="9">
        <v>1.1999189814814813E-3</v>
      </c>
      <c r="C9">
        <v>36.418999999999997</v>
      </c>
      <c r="D9">
        <v>45.027999999999999</v>
      </c>
      <c r="E9">
        <v>22.225999999999999</v>
      </c>
      <c r="G9" s="13" t="str">
        <f>TEXT(ABS(B9-Data!J2),IF(Data!J2&gt;B9,"-ss,000","ss,000"))</f>
        <v>00,607</v>
      </c>
      <c r="I9" s="13">
        <f t="shared" si="0"/>
        <v>0.60699999999999998</v>
      </c>
    </row>
    <row r="10" spans="1:9" x14ac:dyDescent="0.25">
      <c r="A10" s="1">
        <v>10</v>
      </c>
      <c r="B10" s="9">
        <v>1.2007175925925924E-3</v>
      </c>
      <c r="C10">
        <v>36.67</v>
      </c>
      <c r="D10">
        <v>45.198999999999998</v>
      </c>
      <c r="E10">
        <v>21.873000000000001</v>
      </c>
      <c r="G10" s="13" t="str">
        <f>TEXT(ABS(B10-Data!J2),IF(Data!J2&gt;B10,"-ss,000","ss,000"))</f>
        <v>00,676</v>
      </c>
      <c r="I10" s="13">
        <f t="shared" si="0"/>
        <v>0.67600000000000005</v>
      </c>
    </row>
    <row r="11" spans="1:9" x14ac:dyDescent="0.25">
      <c r="A11" s="1">
        <v>11</v>
      </c>
      <c r="B11" s="9">
        <v>1.2070486111111112E-3</v>
      </c>
      <c r="C11">
        <v>36.652000000000001</v>
      </c>
      <c r="D11">
        <v>45.802999999999997</v>
      </c>
      <c r="E11">
        <v>21.834</v>
      </c>
      <c r="G11" s="13" t="str">
        <f>TEXT(ABS(B11-Data!J2),IF(Data!J2&gt;B11,"-ss,000","ss,000"))</f>
        <v>01,223</v>
      </c>
      <c r="I11" s="13">
        <f t="shared" si="0"/>
        <v>1.2230000000000001</v>
      </c>
    </row>
    <row r="12" spans="1:9" x14ac:dyDescent="0.25">
      <c r="A12" s="1">
        <v>12</v>
      </c>
      <c r="B12" s="9">
        <v>1.2498148148148149E-3</v>
      </c>
      <c r="C12">
        <v>36.429000000000002</v>
      </c>
      <c r="D12">
        <v>45.536000000000001</v>
      </c>
      <c r="E12">
        <v>26.018999999999998</v>
      </c>
      <c r="G12" s="13" t="str">
        <f>TEXT(ABS(B12-Data!J2),IF(Data!J2&gt;B12,"-ss,000","ss,000"))</f>
        <v>04,918</v>
      </c>
      <c r="I12" s="13">
        <f t="shared" si="0"/>
        <v>4.9180000000000001</v>
      </c>
    </row>
    <row r="13" spans="1:9" x14ac:dyDescent="0.25">
      <c r="A13" s="1">
        <v>13</v>
      </c>
      <c r="B13" s="9">
        <v>1.347615740740741E-3</v>
      </c>
      <c r="C13">
        <v>50.906999999999996</v>
      </c>
      <c r="D13">
        <v>44.225999999999999</v>
      </c>
      <c r="E13">
        <v>21.300999999999998</v>
      </c>
      <c r="G13" s="13" t="str">
        <f>TEXT(ABS(B13-Data!J2),IF(Data!J2&gt;B13,"-ss,000","ss,000"))</f>
        <v>13,368</v>
      </c>
      <c r="I13" s="13">
        <f t="shared" si="0"/>
        <v>13.368</v>
      </c>
    </row>
    <row r="14" spans="1:9" x14ac:dyDescent="0.25">
      <c r="A14" s="1">
        <v>14</v>
      </c>
      <c r="B14" s="9">
        <v>1.1699189814814816E-3</v>
      </c>
      <c r="C14">
        <v>36.259</v>
      </c>
      <c r="D14">
        <v>43.762999999999998</v>
      </c>
      <c r="E14">
        <v>21.059000000000001</v>
      </c>
      <c r="G14" s="13" t="str">
        <f>TEXT(ABS(B14-Data!J2),IF(Data!J2&gt;B14,"-ss,000","ss,000"))</f>
        <v>-01,985</v>
      </c>
      <c r="I14" s="13">
        <f t="shared" si="0"/>
        <v>-1.9850000000000001</v>
      </c>
    </row>
    <row r="15" spans="1:9" x14ac:dyDescent="0.25">
      <c r="A15" s="1">
        <v>15</v>
      </c>
      <c r="B15" s="9">
        <v>1.172025462962963E-3</v>
      </c>
      <c r="C15">
        <v>36.042999999999999</v>
      </c>
      <c r="D15">
        <v>43.936999999999998</v>
      </c>
      <c r="E15">
        <v>21.283000000000001</v>
      </c>
      <c r="G15" s="13" t="str">
        <f>TEXT(ABS(B15-Data!J2),IF(Data!J2&gt;B15,"-ss,000","ss,000"))</f>
        <v>-01,803</v>
      </c>
      <c r="I15" s="13">
        <f t="shared" si="0"/>
        <v>-1.8029999999999999</v>
      </c>
    </row>
    <row r="16" spans="1:9" x14ac:dyDescent="0.25">
      <c r="A16" s="1">
        <v>16</v>
      </c>
      <c r="B16" s="9">
        <v>1.1691087962962963E-3</v>
      </c>
      <c r="C16">
        <v>35.883000000000003</v>
      </c>
      <c r="D16">
        <v>43.859000000000002</v>
      </c>
      <c r="E16">
        <v>21.268999999999998</v>
      </c>
      <c r="G16" s="13" t="str">
        <f>TEXT(ABS(B16-Data!J2),IF(Data!J2&gt;B16,"-ss,000","ss,000"))</f>
        <v>-02,055</v>
      </c>
      <c r="I16" s="13">
        <f t="shared" si="0"/>
        <v>-2.0550000000000002</v>
      </c>
    </row>
    <row r="17" spans="1:9" x14ac:dyDescent="0.25">
      <c r="A17" s="1">
        <v>17</v>
      </c>
      <c r="B17" s="9">
        <v>1.1719328703703705E-3</v>
      </c>
      <c r="C17">
        <v>36.213999999999999</v>
      </c>
      <c r="D17">
        <v>43.835000000000001</v>
      </c>
      <c r="E17">
        <v>21.206</v>
      </c>
      <c r="G17" s="13" t="str">
        <f>TEXT(ABS(B17-Data!J2),IF(Data!J2&gt;B17,"-ss,000","ss,000"))</f>
        <v>-01,811</v>
      </c>
      <c r="I17" s="13">
        <f t="shared" si="0"/>
        <v>-1.8109999999999999</v>
      </c>
    </row>
    <row r="18" spans="1:9" x14ac:dyDescent="0.25">
      <c r="A18" s="1">
        <v>18</v>
      </c>
      <c r="B18" s="9">
        <v>1.1695254629629629E-3</v>
      </c>
      <c r="C18">
        <v>35.835999999999999</v>
      </c>
      <c r="D18">
        <v>43.94</v>
      </c>
      <c r="E18">
        <v>21.271000000000001</v>
      </c>
      <c r="G18" s="13" t="str">
        <f>TEXT(ABS(B18-Data!J2),IF(Data!J2&gt;B18,"-ss,000","ss,000"))</f>
        <v>-02,019</v>
      </c>
      <c r="I18" s="13">
        <f t="shared" si="0"/>
        <v>-2.0190000000000001</v>
      </c>
    </row>
    <row r="19" spans="1:9" x14ac:dyDescent="0.25">
      <c r="A19" s="1">
        <v>19</v>
      </c>
      <c r="B19" s="9">
        <v>1.1787152777777779E-3</v>
      </c>
      <c r="C19">
        <v>36.259</v>
      </c>
      <c r="D19">
        <v>44.283999999999999</v>
      </c>
      <c r="E19">
        <v>21.297999999999998</v>
      </c>
      <c r="G19" s="13" t="str">
        <f>TEXT(ABS(B19-Data!J2),IF(Data!J2&gt;B19,"-ss,000","ss,000"))</f>
        <v>-01,225</v>
      </c>
      <c r="I19" s="13">
        <f t="shared" si="0"/>
        <v>-1.2250000000000001</v>
      </c>
    </row>
    <row r="20" spans="1:9" x14ac:dyDescent="0.25">
      <c r="A20" s="1">
        <v>20</v>
      </c>
      <c r="B20" s="9">
        <v>1.2273148148148148E-3</v>
      </c>
      <c r="C20">
        <v>36.094999999999999</v>
      </c>
      <c r="D20">
        <v>44.636000000000003</v>
      </c>
      <c r="E20">
        <v>25.309000000000001</v>
      </c>
      <c r="G20" s="13" t="str">
        <f>TEXT(ABS(B20-Data!J2),IF(Data!J2&gt;B20,"-ss,000","ss,000"))</f>
        <v>02,974</v>
      </c>
      <c r="I20" s="13">
        <f t="shared" si="0"/>
        <v>2.9740000000000002</v>
      </c>
    </row>
    <row r="21" spans="1:9" x14ac:dyDescent="0.25">
      <c r="A21" s="1">
        <v>21</v>
      </c>
      <c r="B21" s="9">
        <v>1.3570949074074076E-3</v>
      </c>
      <c r="C21">
        <v>51.334000000000003</v>
      </c>
      <c r="D21">
        <v>44.688000000000002</v>
      </c>
      <c r="E21">
        <v>21.231000000000002</v>
      </c>
      <c r="G21" s="13" t="str">
        <f>TEXT(ABS(B21-Data!J2),IF(Data!J2&gt;B21,"-ss,000","ss,000"))</f>
        <v>14,187</v>
      </c>
      <c r="I21" s="13">
        <f t="shared" si="0"/>
        <v>14.186999999999999</v>
      </c>
    </row>
    <row r="22" spans="1:9" x14ac:dyDescent="0.25">
      <c r="A22" s="1">
        <v>22</v>
      </c>
      <c r="B22" s="9">
        <v>1.1710185185185185E-3</v>
      </c>
      <c r="C22">
        <v>35.771999999999998</v>
      </c>
      <c r="D22">
        <v>44.408000000000001</v>
      </c>
      <c r="E22">
        <v>20.995999999999999</v>
      </c>
      <c r="G22" s="13" t="str">
        <f>TEXT(ABS(B22-Data!J2),IF(Data!J2&gt;B22,"-ss,000","ss,000"))</f>
        <v>-01,890</v>
      </c>
      <c r="I22" s="13">
        <f t="shared" si="0"/>
        <v>-1.89</v>
      </c>
    </row>
    <row r="23" spans="1:9" x14ac:dyDescent="0.25">
      <c r="A23" s="1">
        <v>23</v>
      </c>
      <c r="B23" s="9">
        <v>1.2150925925925925E-3</v>
      </c>
      <c r="C23">
        <v>35.468000000000004</v>
      </c>
      <c r="D23">
        <v>48.524999999999999</v>
      </c>
      <c r="E23">
        <v>20.991</v>
      </c>
      <c r="G23" s="13" t="str">
        <f>TEXT(ABS(B23-Data!J2),IF(Data!J2&gt;B23,"-ss,000","ss,000"))</f>
        <v>01,918</v>
      </c>
      <c r="I23" s="13">
        <f t="shared" si="0"/>
        <v>1.9179999999999999</v>
      </c>
    </row>
    <row r="24" spans="1:9" x14ac:dyDescent="0.25">
      <c r="A24" s="1">
        <v>24</v>
      </c>
      <c r="B24" s="9">
        <v>1.1523958333333334E-3</v>
      </c>
      <c r="C24">
        <v>35.322000000000003</v>
      </c>
      <c r="D24">
        <v>43.435000000000002</v>
      </c>
      <c r="E24">
        <v>20.81</v>
      </c>
      <c r="G24" s="13" t="str">
        <f>TEXT(ABS(B24-Data!J2),IF(Data!J2&gt;B24,"-ss,000","ss,000"))</f>
        <v>-03,499</v>
      </c>
      <c r="I24" s="13">
        <f t="shared" si="0"/>
        <v>-3.4990000000000001</v>
      </c>
    </row>
    <row r="25" spans="1:9" x14ac:dyDescent="0.25">
      <c r="A25" s="1">
        <v>25</v>
      </c>
      <c r="B25" s="9">
        <v>1.156863425925926E-3</v>
      </c>
      <c r="C25">
        <v>35.476999999999997</v>
      </c>
      <c r="D25">
        <v>43.523000000000003</v>
      </c>
      <c r="E25">
        <v>20.952999999999999</v>
      </c>
      <c r="G25" s="13" t="str">
        <f>TEXT(ABS(B25-Data!J2),IF(Data!J2&gt;B25,"-ss,000","ss,000"))</f>
        <v>-03,113</v>
      </c>
      <c r="I25" s="13">
        <f t="shared" si="0"/>
        <v>-3.113</v>
      </c>
    </row>
    <row r="26" spans="1:9" x14ac:dyDescent="0.25">
      <c r="A26" s="1">
        <v>26</v>
      </c>
      <c r="B26" s="9">
        <v>1.1552430555555556E-3</v>
      </c>
      <c r="C26">
        <v>35.313000000000002</v>
      </c>
      <c r="D26">
        <v>43.533999999999999</v>
      </c>
      <c r="E26">
        <v>20.966000000000001</v>
      </c>
      <c r="G26" s="13" t="str">
        <f>TEXT(ABS(B26-Data!J2),IF(Data!J2&gt;B26,"-ss,000","ss,000"))</f>
        <v>-03,253</v>
      </c>
      <c r="I26" s="13">
        <f t="shared" si="0"/>
        <v>-3.2530000000000001</v>
      </c>
    </row>
    <row r="27" spans="1:9" x14ac:dyDescent="0.25">
      <c r="A27" s="1">
        <v>27</v>
      </c>
      <c r="B27" s="9">
        <v>1.1600694444444445E-3</v>
      </c>
      <c r="C27">
        <v>35.459000000000003</v>
      </c>
      <c r="D27">
        <v>43.93</v>
      </c>
      <c r="E27">
        <v>20.841000000000001</v>
      </c>
      <c r="G27" s="13" t="str">
        <f>TEXT(ABS(B27-Data!J2),IF(Data!J2&gt;B27,"-ss,000","ss,000"))</f>
        <v>-02,836</v>
      </c>
      <c r="I27" s="13">
        <f t="shared" si="0"/>
        <v>-2.8359999999999999</v>
      </c>
    </row>
    <row r="28" spans="1:9" x14ac:dyDescent="0.25">
      <c r="A28" s="1">
        <v>28</v>
      </c>
      <c r="B28" s="9">
        <v>1.1625347222222221E-3</v>
      </c>
      <c r="C28">
        <v>35.46</v>
      </c>
      <c r="D28">
        <v>43.902000000000001</v>
      </c>
      <c r="E28">
        <v>21.081</v>
      </c>
      <c r="G28" s="13" t="str">
        <f>TEXT(ABS(B28-Data!J2),IF(Data!J2&gt;B28,"-ss,000","ss,000"))</f>
        <v>-02,623</v>
      </c>
      <c r="I28" s="13">
        <f t="shared" si="0"/>
        <v>-2.6230000000000002</v>
      </c>
    </row>
    <row r="30" spans="1:9" x14ac:dyDescent="0.25">
      <c r="C30" s="3"/>
      <c r="D30" s="3"/>
      <c r="E30" s="3"/>
    </row>
    <row r="31" spans="1:9" x14ac:dyDescent="0.25">
      <c r="C31" s="3"/>
      <c r="D31" s="3"/>
      <c r="E31" s="3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G1" sqref="G1:I1048576"/>
    </sheetView>
  </sheetViews>
  <sheetFormatPr baseColWidth="10" defaultRowHeight="15" x14ac:dyDescent="0.25"/>
  <cols>
    <col min="2" max="2" width="11.42578125" style="9"/>
    <col min="7" max="9" width="11.42578125" style="13"/>
  </cols>
  <sheetData>
    <row r="1" spans="1:9" x14ac:dyDescent="0.25">
      <c r="A1" s="1">
        <v>1</v>
      </c>
      <c r="B1" s="9">
        <v>1.2883217592592592E-3</v>
      </c>
      <c r="C1">
        <v>41.460999999999999</v>
      </c>
      <c r="D1">
        <v>47.18</v>
      </c>
      <c r="E1">
        <v>22.67</v>
      </c>
      <c r="F1" t="s">
        <v>3</v>
      </c>
      <c r="G1" s="13" t="str">
        <f>TEXT(ABS(B1-Data!J2),IF(Data!J2&gt;B1,"-ss,000","ss,000"))</f>
        <v>08,245</v>
      </c>
      <c r="I1" s="13">
        <f>VALUE(G1)</f>
        <v>8.2449999999999992</v>
      </c>
    </row>
    <row r="2" spans="1:9" x14ac:dyDescent="0.25">
      <c r="A2" s="1">
        <v>2</v>
      </c>
      <c r="B2" s="9">
        <v>1.2041898148148148E-3</v>
      </c>
      <c r="C2">
        <v>36.646000000000001</v>
      </c>
      <c r="D2">
        <v>45.575000000000003</v>
      </c>
      <c r="E2">
        <v>21.821000000000002</v>
      </c>
      <c r="F2" s="12">
        <v>7</v>
      </c>
      <c r="G2" s="13" t="str">
        <f>TEXT(ABS(B2-Data!J2),IF(Data!J2&gt;B2,"-ss,000","ss,000"))</f>
        <v>00,976</v>
      </c>
      <c r="I2" s="13">
        <f t="shared" ref="I2:I28" si="0">VALUE(G2)</f>
        <v>0.97599999999999998</v>
      </c>
    </row>
    <row r="3" spans="1:9" x14ac:dyDescent="0.25">
      <c r="A3" s="1">
        <v>3</v>
      </c>
      <c r="B3" s="9">
        <v>1.2184837962962963E-3</v>
      </c>
      <c r="C3">
        <v>38.034999999999997</v>
      </c>
      <c r="D3">
        <v>45.534999999999997</v>
      </c>
      <c r="E3">
        <v>21.707000000000001</v>
      </c>
      <c r="F3" s="12">
        <v>4</v>
      </c>
      <c r="G3" s="13" t="str">
        <f>TEXT(ABS(B3-Data!J2),IF(Data!J2&gt;B3,"-ss,000","ss,000"))</f>
        <v>02,211</v>
      </c>
      <c r="I3" s="13">
        <f t="shared" si="0"/>
        <v>2.2109999999999999</v>
      </c>
    </row>
    <row r="4" spans="1:9" x14ac:dyDescent="0.25">
      <c r="A4" s="1">
        <v>4</v>
      </c>
      <c r="B4" s="9">
        <v>1.2117476851851853E-3</v>
      </c>
      <c r="C4">
        <v>36.174999999999997</v>
      </c>
      <c r="D4">
        <v>46.738</v>
      </c>
      <c r="E4">
        <v>21.782</v>
      </c>
      <c r="G4" s="13" t="str">
        <f>TEXT(ABS(B4-Data!J2),IF(Data!J2&gt;B4,"-ss,000","ss,000"))</f>
        <v>01,629</v>
      </c>
      <c r="I4" s="13">
        <f t="shared" si="0"/>
        <v>1.629</v>
      </c>
    </row>
    <row r="5" spans="1:9" x14ac:dyDescent="0.25">
      <c r="A5" s="1">
        <v>5</v>
      </c>
      <c r="B5" s="9">
        <v>1.1955324074074073E-3</v>
      </c>
      <c r="C5">
        <v>36.081000000000003</v>
      </c>
      <c r="D5">
        <v>45.505000000000003</v>
      </c>
      <c r="E5">
        <v>21.707999999999998</v>
      </c>
      <c r="G5" s="13" t="str">
        <f>TEXT(ABS(B5-Data!J2),IF(Data!J2&gt;B5,"-ss,000","ss,000"))</f>
        <v>00,228</v>
      </c>
      <c r="I5" s="13">
        <f t="shared" si="0"/>
        <v>0.22800000000000001</v>
      </c>
    </row>
    <row r="6" spans="1:9" x14ac:dyDescent="0.25">
      <c r="A6" s="1">
        <v>6</v>
      </c>
      <c r="B6" s="9">
        <v>1.1975231481481481E-3</v>
      </c>
      <c r="C6">
        <v>36.210999999999999</v>
      </c>
      <c r="D6">
        <v>45.31</v>
      </c>
      <c r="E6">
        <v>21.945</v>
      </c>
      <c r="G6" s="13" t="str">
        <f>TEXT(ABS(B6-Data!J2),IF(Data!J2&gt;B6,"-ss,000","ss,000"))</f>
        <v>00,400</v>
      </c>
      <c r="I6" s="13">
        <f t="shared" si="0"/>
        <v>0.4</v>
      </c>
    </row>
    <row r="7" spans="1:9" x14ac:dyDescent="0.25">
      <c r="A7" s="1">
        <v>7</v>
      </c>
      <c r="B7" s="9">
        <v>1.2032638888888889E-3</v>
      </c>
      <c r="C7">
        <v>36.591000000000001</v>
      </c>
      <c r="D7">
        <v>45.378</v>
      </c>
      <c r="E7">
        <v>21.992999999999999</v>
      </c>
      <c r="G7" s="13" t="str">
        <f>TEXT(ABS(B7-Data!J2),IF(Data!J2&gt;B7,"-ss,000","ss,000"))</f>
        <v>00,896</v>
      </c>
      <c r="I7" s="13">
        <f t="shared" si="0"/>
        <v>0.89600000000000002</v>
      </c>
    </row>
    <row r="8" spans="1:9" x14ac:dyDescent="0.25">
      <c r="A8" s="1">
        <v>8</v>
      </c>
      <c r="B8" s="9">
        <v>1.1970949074074074E-3</v>
      </c>
      <c r="C8">
        <v>36.366999999999997</v>
      </c>
      <c r="D8">
        <v>45.186999999999998</v>
      </c>
      <c r="E8">
        <v>21.875</v>
      </c>
      <c r="G8" s="13" t="str">
        <f>TEXT(ABS(B8-Data!J2),IF(Data!J2&gt;B8,"-ss,000","ss,000"))</f>
        <v>00,363</v>
      </c>
      <c r="I8" s="13">
        <f t="shared" si="0"/>
        <v>0.36299999999999999</v>
      </c>
    </row>
    <row r="9" spans="1:9" x14ac:dyDescent="0.25">
      <c r="A9" s="1">
        <v>9</v>
      </c>
      <c r="B9" s="9">
        <v>1.2086226851851852E-3</v>
      </c>
      <c r="C9">
        <v>37.142000000000003</v>
      </c>
      <c r="D9">
        <v>45.314</v>
      </c>
      <c r="E9">
        <v>21.969000000000001</v>
      </c>
      <c r="G9" s="13" t="str">
        <f>TEXT(ABS(B9-Data!J2),IF(Data!J2&gt;B9,"-ss,000","ss,000"))</f>
        <v>01,359</v>
      </c>
      <c r="I9" s="13">
        <f t="shared" si="0"/>
        <v>1.359</v>
      </c>
    </row>
    <row r="10" spans="1:9" x14ac:dyDescent="0.25">
      <c r="A10" s="1">
        <v>10</v>
      </c>
      <c r="B10" s="9">
        <v>1.1998726851851851E-3</v>
      </c>
      <c r="C10">
        <v>36.408000000000001</v>
      </c>
      <c r="D10">
        <v>45.389000000000003</v>
      </c>
      <c r="E10">
        <v>21.872</v>
      </c>
      <c r="G10" s="13" t="str">
        <f>TEXT(ABS(B10-Data!J2),IF(Data!J2&gt;B10,"-ss,000","ss,000"))</f>
        <v>00,603</v>
      </c>
      <c r="I10" s="13">
        <f t="shared" si="0"/>
        <v>0.60299999999999998</v>
      </c>
    </row>
    <row r="11" spans="1:9" x14ac:dyDescent="0.25">
      <c r="A11" s="1">
        <v>11</v>
      </c>
      <c r="B11" s="9">
        <v>1.2814004629629631E-3</v>
      </c>
      <c r="C11">
        <v>38.424999999999997</v>
      </c>
      <c r="D11">
        <v>46.05</v>
      </c>
      <c r="E11">
        <v>26.238</v>
      </c>
      <c r="G11" s="13" t="str">
        <f>TEXT(ABS(B11-Data!J2),IF(Data!J2&gt;B11,"-ss,000","ss,000"))</f>
        <v>07,647</v>
      </c>
      <c r="I11" s="13">
        <f t="shared" si="0"/>
        <v>7.6470000000000002</v>
      </c>
    </row>
    <row r="12" spans="1:9" x14ac:dyDescent="0.25">
      <c r="A12" s="1">
        <v>12</v>
      </c>
      <c r="B12" s="9">
        <v>1.3447800925925927E-3</v>
      </c>
      <c r="C12">
        <v>50.463000000000001</v>
      </c>
      <c r="D12">
        <v>44.381999999999998</v>
      </c>
      <c r="E12">
        <v>21.344000000000001</v>
      </c>
      <c r="G12" s="13" t="str">
        <f>TEXT(ABS(B12-Data!J2),IF(Data!J2&gt;B12,"-ss,000","ss,000"))</f>
        <v>13,123</v>
      </c>
      <c r="I12" s="13">
        <f t="shared" si="0"/>
        <v>13.122999999999999</v>
      </c>
    </row>
    <row r="13" spans="1:9" x14ac:dyDescent="0.25">
      <c r="A13" s="1">
        <v>13</v>
      </c>
      <c r="B13" s="9">
        <v>1.1727199074074073E-3</v>
      </c>
      <c r="C13">
        <v>35.630000000000003</v>
      </c>
      <c r="D13">
        <v>44.043999999999997</v>
      </c>
      <c r="E13">
        <v>21.649000000000001</v>
      </c>
      <c r="G13" s="13" t="str">
        <f>TEXT(ABS(B13-Data!J2),IF(Data!J2&gt;B13,"-ss,000","ss,000"))</f>
        <v>-01,743</v>
      </c>
      <c r="I13" s="13">
        <f t="shared" si="0"/>
        <v>-1.7430000000000001</v>
      </c>
    </row>
    <row r="14" spans="1:9" x14ac:dyDescent="0.25">
      <c r="A14" s="1">
        <v>14</v>
      </c>
      <c r="B14" s="9">
        <v>1.1744444444444445E-3</v>
      </c>
      <c r="C14">
        <v>35.802999999999997</v>
      </c>
      <c r="D14">
        <v>44.283999999999999</v>
      </c>
      <c r="E14">
        <v>21.385000000000002</v>
      </c>
      <c r="G14" s="13" t="str">
        <f>TEXT(ABS(B14-Data!J2),IF(Data!J2&gt;B14,"-ss,000","ss,000"))</f>
        <v>-01,594</v>
      </c>
      <c r="I14" s="13">
        <f t="shared" si="0"/>
        <v>-1.5940000000000001</v>
      </c>
    </row>
    <row r="15" spans="1:9" x14ac:dyDescent="0.25">
      <c r="A15" s="1">
        <v>15</v>
      </c>
      <c r="B15" s="9">
        <v>1.1695949074074072E-3</v>
      </c>
      <c r="C15">
        <v>35.715000000000003</v>
      </c>
      <c r="D15">
        <v>44.03</v>
      </c>
      <c r="E15">
        <v>21.308</v>
      </c>
      <c r="G15" s="13" t="str">
        <f>TEXT(ABS(B15-Data!J2),IF(Data!J2&gt;B15,"-ss,000","ss,000"))</f>
        <v>-02,013</v>
      </c>
      <c r="I15" s="13">
        <f t="shared" si="0"/>
        <v>-2.0129999999999999</v>
      </c>
    </row>
    <row r="16" spans="1:9" x14ac:dyDescent="0.25">
      <c r="A16" s="1">
        <v>16</v>
      </c>
      <c r="B16" s="9">
        <v>1.1757986111111112E-3</v>
      </c>
      <c r="C16">
        <v>36.128</v>
      </c>
      <c r="D16">
        <v>44.158000000000001</v>
      </c>
      <c r="E16">
        <v>21.303000000000001</v>
      </c>
      <c r="G16" s="13" t="str">
        <f>TEXT(ABS(B16-Data!J2),IF(Data!J2&gt;B16,"-ss,000","ss,000"))</f>
        <v>-01,477</v>
      </c>
      <c r="I16" s="13">
        <f t="shared" si="0"/>
        <v>-1.4770000000000001</v>
      </c>
    </row>
    <row r="17" spans="1:9" x14ac:dyDescent="0.25">
      <c r="A17" s="1">
        <v>17</v>
      </c>
      <c r="B17" s="9">
        <v>1.1808449074074074E-3</v>
      </c>
      <c r="C17">
        <v>36.155999999999999</v>
      </c>
      <c r="D17">
        <v>44.149000000000001</v>
      </c>
      <c r="E17">
        <v>21.72</v>
      </c>
      <c r="G17" s="13" t="str">
        <f>TEXT(ABS(B17-Data!J2),IF(Data!J2&gt;B17,"-ss,000","ss,000"))</f>
        <v>-01,041</v>
      </c>
      <c r="I17" s="13">
        <f t="shared" si="0"/>
        <v>-1.0409999999999999</v>
      </c>
    </row>
    <row r="18" spans="1:9" x14ac:dyDescent="0.25">
      <c r="A18" s="1">
        <v>18</v>
      </c>
      <c r="B18" s="9">
        <v>1.1773379629629629E-3</v>
      </c>
      <c r="C18">
        <v>36.045999999999999</v>
      </c>
      <c r="D18">
        <v>44.18</v>
      </c>
      <c r="E18">
        <v>21.495999999999999</v>
      </c>
      <c r="G18" s="13" t="str">
        <f>TEXT(ABS(B18-Data!J2),IF(Data!J2&gt;B18,"-ss,000","ss,000"))</f>
        <v>-01,344</v>
      </c>
      <c r="I18" s="13">
        <f t="shared" si="0"/>
        <v>-1.3440000000000001</v>
      </c>
    </row>
    <row r="19" spans="1:9" x14ac:dyDescent="0.25">
      <c r="A19" s="1">
        <v>19</v>
      </c>
      <c r="B19" s="9">
        <v>1.2275231481481482E-3</v>
      </c>
      <c r="C19">
        <v>36.046999999999997</v>
      </c>
      <c r="D19">
        <v>44.835999999999999</v>
      </c>
      <c r="E19">
        <v>25.175000000000001</v>
      </c>
      <c r="G19" s="13" t="str">
        <f>TEXT(ABS(B19-Data!J2),IF(Data!J2&gt;B19,"-ss,000","ss,000"))</f>
        <v>02,992</v>
      </c>
      <c r="I19" s="13">
        <f t="shared" si="0"/>
        <v>2.992</v>
      </c>
    </row>
    <row r="20" spans="1:9" x14ac:dyDescent="0.25">
      <c r="A20" s="1">
        <v>20</v>
      </c>
      <c r="B20" s="9">
        <v>1.3321643518518517E-3</v>
      </c>
      <c r="C20">
        <v>49.75</v>
      </c>
      <c r="D20">
        <v>44.323999999999998</v>
      </c>
      <c r="E20">
        <v>21.024999999999999</v>
      </c>
      <c r="G20" s="13" t="str">
        <f>TEXT(ABS(B20-Data!J2),IF(Data!J2&gt;B20,"-ss,000","ss,000"))</f>
        <v>12,033</v>
      </c>
      <c r="I20" s="13">
        <f t="shared" si="0"/>
        <v>12.032999999999999</v>
      </c>
    </row>
    <row r="21" spans="1:9" x14ac:dyDescent="0.25">
      <c r="A21" s="1">
        <v>21</v>
      </c>
      <c r="B21" s="9">
        <v>1.1657060185185184E-3</v>
      </c>
      <c r="C21">
        <v>35.722999999999999</v>
      </c>
      <c r="D21">
        <v>43.963999999999999</v>
      </c>
      <c r="E21">
        <v>21.03</v>
      </c>
      <c r="G21" s="13" t="str">
        <f>TEXT(ABS(B21-Data!J2),IF(Data!J2&gt;B21,"-ss,000","ss,000"))</f>
        <v>-02,349</v>
      </c>
      <c r="I21" s="13">
        <f t="shared" si="0"/>
        <v>-2.3490000000000002</v>
      </c>
    </row>
    <row r="22" spans="1:9" x14ac:dyDescent="0.25">
      <c r="A22" s="1">
        <v>22</v>
      </c>
      <c r="B22" s="9">
        <v>1.1636689814814815E-3</v>
      </c>
      <c r="C22">
        <v>35.935000000000002</v>
      </c>
      <c r="D22">
        <v>43.648000000000003</v>
      </c>
      <c r="E22">
        <v>20.957999999999998</v>
      </c>
      <c r="G22" s="13" t="str">
        <f>TEXT(ABS(B22-Data!J2),IF(Data!J2&gt;B22,"-ss,000","ss,000"))</f>
        <v>-02,525</v>
      </c>
      <c r="I22" s="13">
        <f t="shared" si="0"/>
        <v>-2.5249999999999999</v>
      </c>
    </row>
    <row r="23" spans="1:9" x14ac:dyDescent="0.25">
      <c r="A23" s="1">
        <v>23</v>
      </c>
      <c r="B23" s="9">
        <v>1.1613657407407408E-3</v>
      </c>
      <c r="C23">
        <v>35.863</v>
      </c>
      <c r="D23">
        <v>43.502000000000002</v>
      </c>
      <c r="E23">
        <v>20.977</v>
      </c>
      <c r="G23" s="13" t="str">
        <f>TEXT(ABS(B23-Data!J2),IF(Data!J2&gt;B23,"-ss,000","ss,000"))</f>
        <v>-02,724</v>
      </c>
      <c r="I23" s="13">
        <f t="shared" si="0"/>
        <v>-2.7240000000000002</v>
      </c>
    </row>
    <row r="24" spans="1:9" x14ac:dyDescent="0.25">
      <c r="A24" s="1">
        <v>24</v>
      </c>
      <c r="B24" s="9">
        <v>1.1639699074074074E-3</v>
      </c>
      <c r="C24">
        <v>35.579000000000001</v>
      </c>
      <c r="D24">
        <v>44.003</v>
      </c>
      <c r="E24">
        <v>20.984999999999999</v>
      </c>
      <c r="G24" s="13" t="str">
        <f>TEXT(ABS(B24-Data!J2),IF(Data!J2&gt;B24,"-ss,000","ss,000"))</f>
        <v>-02,499</v>
      </c>
      <c r="I24" s="13">
        <f t="shared" si="0"/>
        <v>-2.4990000000000001</v>
      </c>
    </row>
    <row r="25" spans="1:9" x14ac:dyDescent="0.25">
      <c r="A25" s="1">
        <v>25</v>
      </c>
      <c r="B25" s="9">
        <v>1.1665625000000001E-3</v>
      </c>
      <c r="C25">
        <v>35.555999999999997</v>
      </c>
      <c r="D25">
        <v>43.814</v>
      </c>
      <c r="E25">
        <v>21.420999999999999</v>
      </c>
      <c r="G25" s="13" t="str">
        <f>TEXT(ABS(B25-Data!J2),IF(Data!J2&gt;B25,"-ss,000","ss,000"))</f>
        <v>-02,275</v>
      </c>
      <c r="I25" s="13">
        <f t="shared" si="0"/>
        <v>-2.2749999999999999</v>
      </c>
    </row>
    <row r="26" spans="1:9" x14ac:dyDescent="0.25">
      <c r="A26" s="1">
        <v>26</v>
      </c>
      <c r="B26" s="9">
        <v>1.1624189814814815E-3</v>
      </c>
      <c r="C26">
        <v>35.253999999999998</v>
      </c>
      <c r="D26">
        <v>44.143000000000001</v>
      </c>
      <c r="E26">
        <v>21.036000000000001</v>
      </c>
      <c r="G26" s="13" t="str">
        <f>TEXT(ABS(B26-Data!J2),IF(Data!J2&gt;B26,"-ss,000","ss,000"))</f>
        <v>-02,633</v>
      </c>
      <c r="I26" s="13">
        <f t="shared" si="0"/>
        <v>-2.633</v>
      </c>
    </row>
    <row r="27" spans="1:9" x14ac:dyDescent="0.25">
      <c r="A27" s="1">
        <v>27</v>
      </c>
      <c r="B27" s="9">
        <v>1.165E-3</v>
      </c>
      <c r="C27">
        <v>35.588000000000001</v>
      </c>
      <c r="D27">
        <v>43.904000000000003</v>
      </c>
      <c r="E27">
        <v>21.164000000000001</v>
      </c>
      <c r="G27" s="13" t="str">
        <f>TEXT(ABS(B27-Data!J2),IF(Data!J2&gt;B27,"-ss,000","ss,000"))</f>
        <v>-02,410</v>
      </c>
      <c r="I27" s="13">
        <f t="shared" si="0"/>
        <v>-2.41</v>
      </c>
    </row>
    <row r="28" spans="1:9" x14ac:dyDescent="0.25">
      <c r="A28" s="1">
        <v>28</v>
      </c>
      <c r="B28" s="9">
        <v>1.1645138888888888E-3</v>
      </c>
      <c r="C28">
        <v>35.325000000000003</v>
      </c>
      <c r="D28">
        <v>43.735999999999997</v>
      </c>
      <c r="E28">
        <v>21.553000000000001</v>
      </c>
      <c r="G28" s="13" t="str">
        <f>TEXT(ABS(B28-Data!J2),IF(Data!J2&gt;B28,"-ss,000","ss,000"))</f>
        <v>-02,452</v>
      </c>
      <c r="I28" s="13">
        <f t="shared" si="0"/>
        <v>-2.452</v>
      </c>
    </row>
    <row r="30" spans="1:9" x14ac:dyDescent="0.25">
      <c r="C30" s="3"/>
      <c r="D30" s="3"/>
      <c r="E30" s="3"/>
    </row>
    <row r="31" spans="1:9" x14ac:dyDescent="0.25">
      <c r="C31" s="3"/>
      <c r="D31" s="3"/>
      <c r="E31" s="3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G1" sqref="G1:I1048576"/>
    </sheetView>
  </sheetViews>
  <sheetFormatPr baseColWidth="10" defaultRowHeight="15" x14ac:dyDescent="0.25"/>
  <cols>
    <col min="2" max="2" width="11.42578125" style="9"/>
    <col min="7" max="9" width="11.42578125" style="13"/>
  </cols>
  <sheetData>
    <row r="1" spans="1:9" x14ac:dyDescent="0.25">
      <c r="A1" s="1">
        <v>1</v>
      </c>
      <c r="B1" s="9">
        <v>1.3390625E-3</v>
      </c>
      <c r="C1">
        <v>46.142000000000003</v>
      </c>
      <c r="D1">
        <v>46.89</v>
      </c>
      <c r="E1">
        <v>22.663</v>
      </c>
      <c r="F1" t="s">
        <v>4</v>
      </c>
      <c r="G1" s="13" t="str">
        <f>TEXT(ABS(B1-Data!J2),IF(Data!J2&gt;B1,"-ss,000","ss,000"))</f>
        <v>12,629</v>
      </c>
      <c r="I1" s="13">
        <f>VALUE(G1)</f>
        <v>12.629</v>
      </c>
    </row>
    <row r="2" spans="1:9" x14ac:dyDescent="0.25">
      <c r="A2" s="1">
        <v>2</v>
      </c>
      <c r="B2" s="9">
        <v>1.2197685185185185E-3</v>
      </c>
      <c r="C2">
        <v>37.244999999999997</v>
      </c>
      <c r="D2">
        <v>46.247999999999998</v>
      </c>
      <c r="E2">
        <v>21.895</v>
      </c>
      <c r="F2" s="12">
        <v>9</v>
      </c>
      <c r="G2" s="13" t="str">
        <f>TEXT(ABS(B2-Data!J2),IF(Data!J2&gt;B2,"-ss,000","ss,000"))</f>
        <v>02,322</v>
      </c>
      <c r="I2" s="13">
        <f t="shared" ref="I2:I28" si="0">VALUE(G2)</f>
        <v>2.3220000000000001</v>
      </c>
    </row>
    <row r="3" spans="1:9" x14ac:dyDescent="0.25">
      <c r="A3" s="1">
        <v>3</v>
      </c>
      <c r="B3" s="9">
        <v>1.2153240740740742E-3</v>
      </c>
      <c r="C3">
        <v>36.642000000000003</v>
      </c>
      <c r="D3">
        <v>45.917000000000002</v>
      </c>
      <c r="E3">
        <v>22.445</v>
      </c>
      <c r="F3" s="12">
        <v>5</v>
      </c>
      <c r="G3" s="13" t="str">
        <f>TEXT(ABS(B3-Data!J2),IF(Data!J2&gt;B3,"-ss,000","ss,000"))</f>
        <v>01,938</v>
      </c>
      <c r="I3" s="13">
        <f t="shared" si="0"/>
        <v>1.9379999999999999</v>
      </c>
    </row>
    <row r="4" spans="1:9" x14ac:dyDescent="0.25">
      <c r="A4" s="1">
        <v>4</v>
      </c>
      <c r="B4" s="9">
        <v>1.2076157407407409E-3</v>
      </c>
      <c r="C4">
        <v>36.695999999999998</v>
      </c>
      <c r="D4">
        <v>45.853999999999999</v>
      </c>
      <c r="E4">
        <v>21.788</v>
      </c>
      <c r="G4" s="13" t="str">
        <f>TEXT(ABS(B4-Data!J2),IF(Data!J2&gt;B4,"-ss,000","ss,000"))</f>
        <v>01,272</v>
      </c>
      <c r="I4" s="13">
        <f t="shared" si="0"/>
        <v>1.272</v>
      </c>
    </row>
    <row r="5" spans="1:9" x14ac:dyDescent="0.25">
      <c r="A5" s="1">
        <v>5</v>
      </c>
      <c r="B5" s="9">
        <v>1.2113773148148149E-3</v>
      </c>
      <c r="C5">
        <v>37.118000000000002</v>
      </c>
      <c r="D5">
        <v>46.015000000000001</v>
      </c>
      <c r="E5">
        <v>21.53</v>
      </c>
      <c r="G5" s="13" t="str">
        <f>TEXT(ABS(B5-Data!J2),IF(Data!J2&gt;B5,"-ss,000","ss,000"))</f>
        <v>01,597</v>
      </c>
      <c r="I5" s="13">
        <f t="shared" si="0"/>
        <v>1.597</v>
      </c>
    </row>
    <row r="6" spans="1:9" x14ac:dyDescent="0.25">
      <c r="A6" s="1">
        <v>6</v>
      </c>
      <c r="B6" s="9">
        <v>1.2091435185185185E-3</v>
      </c>
      <c r="C6">
        <v>36.981999999999999</v>
      </c>
      <c r="D6">
        <v>45.561999999999998</v>
      </c>
      <c r="E6">
        <v>21.925999999999998</v>
      </c>
      <c r="G6" s="13" t="str">
        <f>TEXT(ABS(B6-Data!J2),IF(Data!J2&gt;B6,"-ss,000","ss,000"))</f>
        <v>01,404</v>
      </c>
      <c r="I6" s="13">
        <f t="shared" si="0"/>
        <v>1.4039999999999999</v>
      </c>
    </row>
    <row r="7" spans="1:9" x14ac:dyDescent="0.25">
      <c r="A7" s="1">
        <v>7</v>
      </c>
      <c r="B7" s="9">
        <v>1.2812152777777778E-3</v>
      </c>
      <c r="C7">
        <v>36.819000000000003</v>
      </c>
      <c r="D7">
        <v>47.210999999999999</v>
      </c>
      <c r="E7">
        <v>26.667000000000002</v>
      </c>
      <c r="G7" s="13" t="str">
        <f>TEXT(ABS(B7-Data!J2),IF(Data!J2&gt;B7,"-ss,000","ss,000"))</f>
        <v>07,631</v>
      </c>
      <c r="I7" s="13">
        <f t="shared" si="0"/>
        <v>7.6310000000000002</v>
      </c>
    </row>
    <row r="8" spans="1:9" x14ac:dyDescent="0.25">
      <c r="A8" s="1">
        <v>8</v>
      </c>
      <c r="B8" s="9">
        <v>1.3634837962962964E-3</v>
      </c>
      <c r="C8">
        <v>51.316000000000003</v>
      </c>
      <c r="D8">
        <v>45.292999999999999</v>
      </c>
      <c r="E8">
        <v>21.196000000000002</v>
      </c>
      <c r="G8" s="13" t="str">
        <f>TEXT(ABS(B8-Data!J2),IF(Data!J2&gt;B8,"-ss,000","ss,000"))</f>
        <v>14,739</v>
      </c>
      <c r="I8" s="13">
        <f t="shared" si="0"/>
        <v>14.739000000000001</v>
      </c>
    </row>
    <row r="9" spans="1:9" x14ac:dyDescent="0.25">
      <c r="A9" s="1">
        <v>9</v>
      </c>
      <c r="B9" s="9">
        <v>1.1866087962962963E-3</v>
      </c>
      <c r="C9">
        <v>36.473999999999997</v>
      </c>
      <c r="D9">
        <v>44.723999999999997</v>
      </c>
      <c r="E9">
        <v>21.324999999999999</v>
      </c>
      <c r="G9" s="13" t="str">
        <f>TEXT(ABS(B9-Data!J2),IF(Data!J2&gt;B9,"-ss,000","ss,000"))</f>
        <v>-00,543</v>
      </c>
      <c r="I9" s="13">
        <f t="shared" si="0"/>
        <v>-0.54300000000000004</v>
      </c>
    </row>
    <row r="10" spans="1:9" x14ac:dyDescent="0.25">
      <c r="A10" s="1">
        <v>10</v>
      </c>
      <c r="B10" s="9">
        <v>1.188113425925926E-3</v>
      </c>
      <c r="C10">
        <v>36.271999999999998</v>
      </c>
      <c r="D10">
        <v>45.027000000000001</v>
      </c>
      <c r="E10">
        <v>21.353999999999999</v>
      </c>
      <c r="G10" s="13" t="str">
        <f>TEXT(ABS(B10-Data!J2),IF(Data!J2&gt;B10,"-ss,000","ss,000"))</f>
        <v>-00,413</v>
      </c>
      <c r="I10" s="13">
        <f t="shared" si="0"/>
        <v>-0.41299999999999998</v>
      </c>
    </row>
    <row r="11" spans="1:9" x14ac:dyDescent="0.25">
      <c r="A11" s="1">
        <v>11</v>
      </c>
      <c r="B11" s="9">
        <v>1.1913194444444445E-3</v>
      </c>
      <c r="C11">
        <v>36.377000000000002</v>
      </c>
      <c r="D11">
        <v>45.091000000000001</v>
      </c>
      <c r="E11">
        <v>21.462</v>
      </c>
      <c r="G11" s="13" t="str">
        <f>TEXT(ABS(B11-Data!J2),IF(Data!J2&gt;B11,"-ss,000","ss,000"))</f>
        <v>-00,136</v>
      </c>
      <c r="I11" s="13">
        <f t="shared" si="0"/>
        <v>-0.13600000000000001</v>
      </c>
    </row>
    <row r="12" spans="1:9" x14ac:dyDescent="0.25">
      <c r="A12" s="1">
        <v>12</v>
      </c>
      <c r="B12" s="9">
        <v>1.202951388888889E-3</v>
      </c>
      <c r="C12">
        <v>36.582000000000001</v>
      </c>
      <c r="D12">
        <v>45.786000000000001</v>
      </c>
      <c r="E12">
        <v>21.567</v>
      </c>
      <c r="G12" s="13" t="str">
        <f>TEXT(ABS(B12-Data!J2),IF(Data!J2&gt;B12,"-ss,000","ss,000"))</f>
        <v>00,869</v>
      </c>
      <c r="I12" s="13">
        <f t="shared" si="0"/>
        <v>0.86899999999999999</v>
      </c>
    </row>
    <row r="13" spans="1:9" x14ac:dyDescent="0.25">
      <c r="A13" s="1">
        <v>13</v>
      </c>
      <c r="B13" s="9">
        <v>1.1905092592592592E-3</v>
      </c>
      <c r="C13">
        <v>36.491</v>
      </c>
      <c r="D13">
        <v>44.914000000000001</v>
      </c>
      <c r="E13">
        <v>21.454999999999998</v>
      </c>
      <c r="G13" s="13" t="str">
        <f>TEXT(ABS(B13-Data!J2),IF(Data!J2&gt;B13,"-ss,000","ss,000"))</f>
        <v>-00,206</v>
      </c>
      <c r="I13" s="13">
        <f t="shared" si="0"/>
        <v>-0.20599999999999999</v>
      </c>
    </row>
    <row r="14" spans="1:9" x14ac:dyDescent="0.25">
      <c r="A14" s="1">
        <v>14</v>
      </c>
      <c r="B14" s="9">
        <v>1.1928819444444445E-3</v>
      </c>
      <c r="C14">
        <v>36.531999999999996</v>
      </c>
      <c r="D14">
        <v>44.807000000000002</v>
      </c>
      <c r="E14">
        <v>21.725999999999999</v>
      </c>
      <c r="G14" s="13" t="str">
        <f>TEXT(ABS(B14-Data!J2),IF(Data!J2&gt;B14,"-ss,000","ss,000"))</f>
        <v>-00,001</v>
      </c>
      <c r="I14" s="13">
        <f t="shared" si="0"/>
        <v>-1E-3</v>
      </c>
    </row>
    <row r="15" spans="1:9" x14ac:dyDescent="0.25">
      <c r="A15" s="1">
        <v>15</v>
      </c>
      <c r="B15" s="9">
        <v>1.1966319444444444E-3</v>
      </c>
      <c r="C15">
        <v>36.411999999999999</v>
      </c>
      <c r="D15">
        <v>45.545000000000002</v>
      </c>
      <c r="E15">
        <v>21.431999999999999</v>
      </c>
      <c r="G15" s="13" t="str">
        <f>TEXT(ABS(B15-Data!J2),IF(Data!J2&gt;B15,"-ss,000","ss,000"))</f>
        <v>00,323</v>
      </c>
      <c r="I15" s="13">
        <f t="shared" si="0"/>
        <v>0.32300000000000001</v>
      </c>
    </row>
    <row r="16" spans="1:9" x14ac:dyDescent="0.25">
      <c r="A16" s="1">
        <v>16</v>
      </c>
      <c r="B16" s="9">
        <v>1.2397222222222224E-3</v>
      </c>
      <c r="C16">
        <v>36.591000000000001</v>
      </c>
      <c r="D16">
        <v>45.381</v>
      </c>
      <c r="E16">
        <v>25.14</v>
      </c>
      <c r="G16" s="13" t="str">
        <f>TEXT(ABS(B16-Data!J2),IF(Data!J2&gt;B16,"-ss,000","ss,000"))</f>
        <v>04,046</v>
      </c>
      <c r="I16" s="13">
        <f t="shared" si="0"/>
        <v>4.0460000000000003</v>
      </c>
    </row>
    <row r="17" spans="1:9" x14ac:dyDescent="0.25">
      <c r="A17" s="1">
        <v>17</v>
      </c>
      <c r="B17" s="9">
        <v>1.3692939814814815E-3</v>
      </c>
      <c r="C17">
        <v>51.780999999999999</v>
      </c>
      <c r="D17">
        <v>45.3</v>
      </c>
      <c r="E17">
        <v>21.225999999999999</v>
      </c>
      <c r="G17" s="13" t="str">
        <f>TEXT(ABS(B17-Data!J2),IF(Data!J2&gt;B17,"-ss,000","ss,000"))</f>
        <v>15,241</v>
      </c>
      <c r="I17" s="13">
        <f t="shared" si="0"/>
        <v>15.241</v>
      </c>
    </row>
    <row r="18" spans="1:9" x14ac:dyDescent="0.25">
      <c r="A18" s="1">
        <v>18</v>
      </c>
      <c r="B18" s="9">
        <v>1.1900347222222221E-3</v>
      </c>
      <c r="C18">
        <v>35.826000000000001</v>
      </c>
      <c r="D18">
        <v>45.485999999999997</v>
      </c>
      <c r="E18">
        <v>21.507000000000001</v>
      </c>
      <c r="G18" s="13" t="str">
        <f>TEXT(ABS(B18-Data!J2),IF(Data!J2&gt;B18,"-ss,000","ss,000"))</f>
        <v>-00,247</v>
      </c>
      <c r="I18" s="13">
        <f t="shared" si="0"/>
        <v>-0.247</v>
      </c>
    </row>
    <row r="19" spans="1:9" x14ac:dyDescent="0.25">
      <c r="A19" s="1">
        <v>19</v>
      </c>
      <c r="B19" s="9">
        <v>1.191550925925926E-3</v>
      </c>
      <c r="C19">
        <v>35.744</v>
      </c>
      <c r="D19">
        <v>45.673999999999999</v>
      </c>
      <c r="E19">
        <v>21.532</v>
      </c>
      <c r="G19" s="13" t="str">
        <f>TEXT(ABS(B19-Data!J2),IF(Data!J2&gt;B19,"-ss,000","ss,000"))</f>
        <v>-00,116</v>
      </c>
      <c r="I19" s="13">
        <f t="shared" si="0"/>
        <v>-0.11600000000000001</v>
      </c>
    </row>
    <row r="20" spans="1:9" x14ac:dyDescent="0.25">
      <c r="A20" s="1">
        <v>20</v>
      </c>
      <c r="B20" s="9">
        <v>1.1884722222222221E-3</v>
      </c>
      <c r="C20">
        <v>36.564</v>
      </c>
      <c r="D20">
        <v>44.911999999999999</v>
      </c>
      <c r="E20">
        <v>21.207999999999998</v>
      </c>
      <c r="G20" s="13" t="str">
        <f>TEXT(ABS(B20-Data!J2),IF(Data!J2&gt;B20,"-ss,000","ss,000"))</f>
        <v>-00,382</v>
      </c>
      <c r="I20" s="13">
        <f t="shared" si="0"/>
        <v>-0.38200000000000001</v>
      </c>
    </row>
    <row r="21" spans="1:9" x14ac:dyDescent="0.25">
      <c r="A21" s="1">
        <v>21</v>
      </c>
      <c r="B21" s="9">
        <v>1.1872800925925926E-3</v>
      </c>
      <c r="C21">
        <v>36.072000000000003</v>
      </c>
      <c r="D21">
        <v>44.918999999999997</v>
      </c>
      <c r="E21">
        <v>21.59</v>
      </c>
      <c r="G21" s="13" t="str">
        <f>TEXT(ABS(B21-Data!J2),IF(Data!J2&gt;B21,"-ss,000","ss,000"))</f>
        <v>-00,485</v>
      </c>
      <c r="I21" s="13">
        <f t="shared" si="0"/>
        <v>-0.48499999999999999</v>
      </c>
    </row>
    <row r="22" spans="1:9" x14ac:dyDescent="0.25">
      <c r="A22" s="1">
        <v>22</v>
      </c>
      <c r="B22" s="9">
        <v>1.1833564814814814E-3</v>
      </c>
      <c r="C22">
        <v>36.360999999999997</v>
      </c>
      <c r="D22">
        <v>44.533000000000001</v>
      </c>
      <c r="E22">
        <v>21.347999999999999</v>
      </c>
      <c r="G22" s="13" t="str">
        <f>TEXT(ABS(B22-Data!J2),IF(Data!J2&gt;B22,"-ss,000","ss,000"))</f>
        <v>-00,824</v>
      </c>
      <c r="I22" s="13">
        <f t="shared" si="0"/>
        <v>-0.82399999999999995</v>
      </c>
    </row>
    <row r="23" spans="1:9" x14ac:dyDescent="0.25">
      <c r="A23" s="1">
        <v>23</v>
      </c>
      <c r="B23" s="9">
        <v>1.1873495370370371E-3</v>
      </c>
      <c r="C23">
        <v>36.262</v>
      </c>
      <c r="D23">
        <v>44.838999999999999</v>
      </c>
      <c r="E23">
        <v>21.486000000000001</v>
      </c>
      <c r="G23" s="13" t="str">
        <f>TEXT(ABS(B23-Data!J2),IF(Data!J2&gt;B23,"-ss,000","ss,000"))</f>
        <v>-00,479</v>
      </c>
      <c r="I23" s="13">
        <f t="shared" si="0"/>
        <v>-0.47899999999999998</v>
      </c>
    </row>
    <row r="24" spans="1:9" x14ac:dyDescent="0.25">
      <c r="A24" s="1">
        <v>24</v>
      </c>
      <c r="B24" s="9">
        <v>1.1812962962962964E-3</v>
      </c>
      <c r="C24">
        <v>35.997999999999998</v>
      </c>
      <c r="D24">
        <v>44.67</v>
      </c>
      <c r="E24">
        <v>21.396000000000001</v>
      </c>
      <c r="G24" s="13" t="str">
        <f>TEXT(ABS(B24-Data!J2),IF(Data!J2&gt;B24,"-ss,000","ss,000"))</f>
        <v>-01,002</v>
      </c>
      <c r="I24" s="13">
        <f t="shared" si="0"/>
        <v>-1.002</v>
      </c>
    </row>
    <row r="25" spans="1:9" x14ac:dyDescent="0.25">
      <c r="A25" s="1">
        <v>25</v>
      </c>
      <c r="B25" s="9">
        <v>1.1839236111111111E-3</v>
      </c>
      <c r="C25">
        <v>36.31</v>
      </c>
      <c r="D25">
        <v>44.747</v>
      </c>
      <c r="E25">
        <v>21.234000000000002</v>
      </c>
      <c r="G25" s="13" t="str">
        <f>TEXT(ABS(B25-Data!J2),IF(Data!J2&gt;B25,"-ss,000","ss,000"))</f>
        <v>-00,775</v>
      </c>
      <c r="I25" s="13">
        <f t="shared" si="0"/>
        <v>-0.77500000000000002</v>
      </c>
    </row>
    <row r="26" spans="1:9" x14ac:dyDescent="0.25">
      <c r="A26" s="1">
        <v>26</v>
      </c>
      <c r="B26" s="9">
        <v>1.193125E-3</v>
      </c>
      <c r="C26">
        <v>36.417000000000002</v>
      </c>
      <c r="D26">
        <v>44.707000000000001</v>
      </c>
      <c r="E26">
        <v>21.962</v>
      </c>
      <c r="G26" s="13" t="str">
        <f>TEXT(ABS(B26-Data!J2),IF(Data!J2&gt;B26,"-ss,000","ss,000"))</f>
        <v>00,020</v>
      </c>
      <c r="I26" s="13">
        <f t="shared" si="0"/>
        <v>0.02</v>
      </c>
    </row>
    <row r="27" spans="1:9" x14ac:dyDescent="0.25">
      <c r="A27" s="1">
        <v>27</v>
      </c>
      <c r="B27" s="9">
        <v>1.1848032407407406E-3</v>
      </c>
      <c r="C27">
        <v>36.192999999999998</v>
      </c>
      <c r="D27">
        <v>44.747</v>
      </c>
      <c r="E27">
        <v>21.427</v>
      </c>
      <c r="G27" s="13" t="str">
        <f>TEXT(ABS(B27-Data!J2),IF(Data!J2&gt;B27,"-ss,000","ss,000"))</f>
        <v>-00,699</v>
      </c>
      <c r="I27" s="13">
        <f t="shared" si="0"/>
        <v>-0.69899999999999995</v>
      </c>
    </row>
    <row r="28" spans="1:9" x14ac:dyDescent="0.25">
      <c r="A28" s="1">
        <v>28</v>
      </c>
      <c r="B28" s="9">
        <v>1.1828703703703704E-3</v>
      </c>
      <c r="C28">
        <v>36.076000000000001</v>
      </c>
      <c r="D28">
        <v>44.857999999999997</v>
      </c>
      <c r="E28">
        <v>21.265999999999998</v>
      </c>
      <c r="G28" s="13" t="str">
        <f>TEXT(ABS(B28-Data!J2),IF(Data!J2&gt;B28,"-ss,000","ss,000"))</f>
        <v>-00,866</v>
      </c>
      <c r="I28" s="13">
        <f t="shared" si="0"/>
        <v>-0.86599999999999999</v>
      </c>
    </row>
    <row r="30" spans="1:9" x14ac:dyDescent="0.25">
      <c r="C30" s="3"/>
      <c r="D30" s="3"/>
      <c r="E30" s="3"/>
    </row>
    <row r="31" spans="1:9" x14ac:dyDescent="0.25">
      <c r="C31" s="3"/>
      <c r="D31" s="3"/>
      <c r="E31" s="3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F2" sqref="F2"/>
    </sheetView>
  </sheetViews>
  <sheetFormatPr baseColWidth="10" defaultRowHeight="15" x14ac:dyDescent="0.25"/>
  <cols>
    <col min="2" max="2" width="11.42578125" style="9"/>
    <col min="7" max="9" width="11.42578125" style="13"/>
  </cols>
  <sheetData>
    <row r="1" spans="1:9" x14ac:dyDescent="0.25">
      <c r="A1" s="1">
        <v>1</v>
      </c>
      <c r="B1" s="9">
        <v>1.2707754629629629E-3</v>
      </c>
      <c r="C1">
        <v>41.213000000000001</v>
      </c>
      <c r="D1">
        <v>46.405000000000001</v>
      </c>
      <c r="E1">
        <v>22.177</v>
      </c>
      <c r="F1" t="s">
        <v>5</v>
      </c>
      <c r="G1" s="13" t="str">
        <f>TEXT(ABS(B1-Data!J2),IF(Data!J2&gt;B1,"-ss,000","ss,000"))</f>
        <v>06,729</v>
      </c>
      <c r="I1" s="13">
        <f>VALUE(G1)</f>
        <v>6.7290000000000001</v>
      </c>
    </row>
    <row r="2" spans="1:9" x14ac:dyDescent="0.25">
      <c r="A2" s="1">
        <v>2</v>
      </c>
      <c r="B2" s="9">
        <v>1.2065856481481483E-3</v>
      </c>
      <c r="C2">
        <v>36.845999999999997</v>
      </c>
      <c r="D2">
        <v>45.628999999999998</v>
      </c>
      <c r="E2">
        <v>21.774000000000001</v>
      </c>
      <c r="F2" s="12">
        <v>8</v>
      </c>
      <c r="G2" s="13" t="str">
        <f>TEXT(ABS(B2-Data!J2),IF(Data!J2&gt;B2,"-ss,000","ss,000"))</f>
        <v>01,183</v>
      </c>
      <c r="I2" s="13">
        <f t="shared" ref="I2:I28" si="0">VALUE(G2)</f>
        <v>1.1830000000000001</v>
      </c>
    </row>
    <row r="3" spans="1:9" x14ac:dyDescent="0.25">
      <c r="A3" s="1">
        <v>3</v>
      </c>
      <c r="B3" s="9">
        <v>1.2140162037037037E-3</v>
      </c>
      <c r="C3">
        <v>37.216000000000001</v>
      </c>
      <c r="D3">
        <v>45.686</v>
      </c>
      <c r="E3">
        <v>21.989000000000001</v>
      </c>
      <c r="F3" s="12">
        <v>6</v>
      </c>
      <c r="G3" s="13" t="str">
        <f>TEXT(ABS(B3-Data!J2),IF(Data!J2&gt;B3,"-ss,000","ss,000"))</f>
        <v>01,825</v>
      </c>
      <c r="I3" s="13">
        <f t="shared" si="0"/>
        <v>1.825</v>
      </c>
    </row>
    <row r="4" spans="1:9" x14ac:dyDescent="0.25">
      <c r="A4" s="1">
        <v>4</v>
      </c>
      <c r="B4" s="9">
        <v>1.2249652777777777E-3</v>
      </c>
      <c r="C4">
        <v>37.758000000000003</v>
      </c>
      <c r="D4">
        <v>45.802</v>
      </c>
      <c r="E4">
        <v>22.277000000000001</v>
      </c>
      <c r="G4" s="13" t="str">
        <f>TEXT(ABS(B4-Data!J2),IF(Data!J2&gt;B4,"-ss,000","ss,000"))</f>
        <v>02,771</v>
      </c>
      <c r="I4" s="13">
        <f t="shared" si="0"/>
        <v>2.7709999999999999</v>
      </c>
    </row>
    <row r="5" spans="1:9" x14ac:dyDescent="0.25">
      <c r="A5" s="1">
        <v>5</v>
      </c>
      <c r="B5" s="9">
        <v>1.2204861111111112E-3</v>
      </c>
      <c r="C5">
        <v>37.177999999999997</v>
      </c>
      <c r="D5">
        <v>46.328000000000003</v>
      </c>
      <c r="E5">
        <v>21.943999999999999</v>
      </c>
      <c r="G5" s="13" t="str">
        <f>TEXT(ABS(B5-Data!J2),IF(Data!J2&gt;B5,"-ss,000","ss,000"))</f>
        <v>02,384</v>
      </c>
      <c r="I5" s="13">
        <f t="shared" si="0"/>
        <v>2.3839999999999999</v>
      </c>
    </row>
    <row r="6" spans="1:9" x14ac:dyDescent="0.25">
      <c r="A6" s="1">
        <v>6</v>
      </c>
      <c r="B6" s="9">
        <v>1.210115740740741E-3</v>
      </c>
      <c r="C6">
        <v>36.688000000000002</v>
      </c>
      <c r="D6">
        <v>45.917999999999999</v>
      </c>
      <c r="E6">
        <v>21.948</v>
      </c>
      <c r="G6" s="13" t="str">
        <f>TEXT(ABS(B6-Data!J2),IF(Data!J2&gt;B6,"-ss,000","ss,000"))</f>
        <v>01,488</v>
      </c>
      <c r="I6" s="13">
        <f t="shared" si="0"/>
        <v>1.488</v>
      </c>
    </row>
    <row r="7" spans="1:9" x14ac:dyDescent="0.25">
      <c r="A7" s="1">
        <v>7</v>
      </c>
      <c r="B7" s="9">
        <v>1.2605902777777778E-3</v>
      </c>
      <c r="C7">
        <v>40.302</v>
      </c>
      <c r="D7">
        <v>46.226999999999997</v>
      </c>
      <c r="E7">
        <v>22.385999999999999</v>
      </c>
      <c r="G7" s="13" t="str">
        <f>TEXT(ABS(B7-Data!J2),IF(Data!J2&gt;B7,"-ss,000","ss,000"))</f>
        <v>05,849</v>
      </c>
      <c r="I7" s="13">
        <f t="shared" si="0"/>
        <v>5.8490000000000002</v>
      </c>
    </row>
    <row r="8" spans="1:9" x14ac:dyDescent="0.25">
      <c r="A8" s="1">
        <v>8</v>
      </c>
      <c r="B8" s="9">
        <v>1.2272106481481481E-3</v>
      </c>
      <c r="C8">
        <v>36.789000000000001</v>
      </c>
      <c r="D8">
        <v>46.234999999999999</v>
      </c>
      <c r="E8">
        <v>23.007000000000001</v>
      </c>
      <c r="G8" s="13" t="str">
        <f>TEXT(ABS(B8-Data!J2),IF(Data!J2&gt;B8,"-ss,000","ss,000"))</f>
        <v>02,965</v>
      </c>
      <c r="I8" s="13">
        <f t="shared" si="0"/>
        <v>2.9649999999999999</v>
      </c>
    </row>
    <row r="9" spans="1:9" x14ac:dyDescent="0.25">
      <c r="A9" s="1">
        <v>9</v>
      </c>
      <c r="B9" s="9">
        <v>1.2274189814814815E-3</v>
      </c>
      <c r="C9">
        <v>36.981999999999999</v>
      </c>
      <c r="D9">
        <v>46.286999999999999</v>
      </c>
      <c r="E9">
        <v>22.78</v>
      </c>
      <c r="G9" s="13" t="str">
        <f>TEXT(ABS(B9-Data!J2),IF(Data!J2&gt;B9,"-ss,000","ss,000"))</f>
        <v>02,983</v>
      </c>
      <c r="I9" s="13">
        <f t="shared" si="0"/>
        <v>2.9830000000000001</v>
      </c>
    </row>
    <row r="10" spans="1:9" x14ac:dyDescent="0.25">
      <c r="A10" s="1">
        <v>10</v>
      </c>
      <c r="B10" s="9">
        <v>1.3974652777777779E-3</v>
      </c>
      <c r="C10">
        <v>46.23</v>
      </c>
      <c r="D10">
        <v>47.161000000000001</v>
      </c>
      <c r="E10">
        <v>27.35</v>
      </c>
      <c r="G10" s="13" t="str">
        <f>TEXT(ABS(B10-Data!J2),IF(Data!J2&gt;B10,"-ss,000","ss,000"))</f>
        <v>17,675</v>
      </c>
      <c r="I10" s="13">
        <f t="shared" si="0"/>
        <v>17.675000000000001</v>
      </c>
    </row>
    <row r="11" spans="1:9" x14ac:dyDescent="0.25">
      <c r="A11" s="1">
        <v>11</v>
      </c>
      <c r="B11" s="9">
        <v>1.3736805555555557E-3</v>
      </c>
      <c r="C11">
        <v>50.884</v>
      </c>
      <c r="D11">
        <v>45.594000000000001</v>
      </c>
      <c r="E11">
        <v>22.207999999999998</v>
      </c>
      <c r="G11" s="13" t="str">
        <f>TEXT(ABS(B11-Data!J2),IF(Data!J2&gt;B11,"-ss,000","ss,000"))</f>
        <v>15,620</v>
      </c>
      <c r="I11" s="13">
        <f t="shared" si="0"/>
        <v>15.62</v>
      </c>
    </row>
    <row r="12" spans="1:9" x14ac:dyDescent="0.25">
      <c r="A12" s="1">
        <v>12</v>
      </c>
      <c r="B12" s="9">
        <v>1.2011226851851853E-3</v>
      </c>
      <c r="C12">
        <v>36.841000000000001</v>
      </c>
      <c r="D12">
        <v>45.262</v>
      </c>
      <c r="E12">
        <v>21.673999999999999</v>
      </c>
      <c r="G12" s="13" t="str">
        <f>TEXT(ABS(B12-Data!J2),IF(Data!J2&gt;B12,"-ss,000","ss,000"))</f>
        <v>00,711</v>
      </c>
      <c r="I12" s="13">
        <f t="shared" si="0"/>
        <v>0.71099999999999997</v>
      </c>
    </row>
    <row r="13" spans="1:9" x14ac:dyDescent="0.25">
      <c r="A13" s="1">
        <v>13</v>
      </c>
      <c r="B13" s="9">
        <v>1.1961226851851853E-3</v>
      </c>
      <c r="C13">
        <v>36.624000000000002</v>
      </c>
      <c r="D13">
        <v>45.079000000000001</v>
      </c>
      <c r="E13">
        <v>21.641999999999999</v>
      </c>
      <c r="G13" s="13" t="str">
        <f>TEXT(ABS(B13-Data!J2),IF(Data!J2&gt;B13,"-ss,000","ss,000"))</f>
        <v>00,279</v>
      </c>
      <c r="I13" s="13">
        <f t="shared" si="0"/>
        <v>0.27900000000000003</v>
      </c>
    </row>
    <row r="14" spans="1:9" x14ac:dyDescent="0.25">
      <c r="A14" s="1">
        <v>14</v>
      </c>
      <c r="B14" s="9">
        <v>1.2001157407407407E-3</v>
      </c>
      <c r="C14">
        <v>36.442999999999998</v>
      </c>
      <c r="D14">
        <v>45.508000000000003</v>
      </c>
      <c r="E14">
        <v>21.739000000000001</v>
      </c>
      <c r="G14" s="13" t="str">
        <f>TEXT(ABS(B14-Data!J2),IF(Data!J2&gt;B14,"-ss,000","ss,000"))</f>
        <v>00,624</v>
      </c>
      <c r="I14" s="13">
        <f t="shared" si="0"/>
        <v>0.624</v>
      </c>
    </row>
    <row r="15" spans="1:9" x14ac:dyDescent="0.25">
      <c r="A15" s="1">
        <v>15</v>
      </c>
      <c r="B15" s="9">
        <v>1.1938657407407408E-3</v>
      </c>
      <c r="C15">
        <v>36.314</v>
      </c>
      <c r="D15">
        <v>44.985999999999997</v>
      </c>
      <c r="E15">
        <v>21.85</v>
      </c>
      <c r="G15" s="13" t="str">
        <f>TEXT(ABS(B15-Data!J2),IF(Data!J2&gt;B15,"-ss,000","ss,000"))</f>
        <v>00,084</v>
      </c>
      <c r="I15" s="13">
        <f t="shared" si="0"/>
        <v>8.4000000000000005E-2</v>
      </c>
    </row>
    <row r="16" spans="1:9" x14ac:dyDescent="0.25">
      <c r="A16" s="1">
        <v>16</v>
      </c>
      <c r="B16" s="9">
        <v>1.1863194444444445E-3</v>
      </c>
      <c r="C16">
        <v>36.271999999999998</v>
      </c>
      <c r="D16">
        <v>44.816000000000003</v>
      </c>
      <c r="E16">
        <v>21.41</v>
      </c>
      <c r="G16" s="13" t="str">
        <f>TEXT(ABS(B16-Data!J2),IF(Data!J2&gt;B16,"-ss,000","ss,000"))</f>
        <v>-00,568</v>
      </c>
      <c r="I16" s="13">
        <f t="shared" si="0"/>
        <v>-0.56799999999999995</v>
      </c>
    </row>
    <row r="17" spans="1:9" x14ac:dyDescent="0.25">
      <c r="A17" s="1">
        <v>17</v>
      </c>
      <c r="B17" s="9">
        <v>1.188113425925926E-3</v>
      </c>
      <c r="C17">
        <v>36.356999999999999</v>
      </c>
      <c r="D17">
        <v>44.787999999999997</v>
      </c>
      <c r="E17">
        <v>21.507999999999999</v>
      </c>
      <c r="G17" s="13" t="str">
        <f>TEXT(ABS(B17-Data!J2),IF(Data!J2&gt;B17,"-ss,000","ss,000"))</f>
        <v>-00,413</v>
      </c>
      <c r="I17" s="13">
        <f t="shared" si="0"/>
        <v>-0.41299999999999998</v>
      </c>
    </row>
    <row r="18" spans="1:9" x14ac:dyDescent="0.25">
      <c r="A18" s="1">
        <v>18</v>
      </c>
      <c r="B18" s="9">
        <v>1.1913541666666667E-3</v>
      </c>
      <c r="C18">
        <v>36.436999999999998</v>
      </c>
      <c r="D18">
        <v>44.878</v>
      </c>
      <c r="E18">
        <v>21.617999999999999</v>
      </c>
      <c r="G18" s="13" t="str">
        <f>TEXT(ABS(B18-Data!J2),IF(Data!J2&gt;B18,"-ss,000","ss,000"))</f>
        <v>-00,133</v>
      </c>
      <c r="I18" s="13">
        <f t="shared" si="0"/>
        <v>-0.13300000000000001</v>
      </c>
    </row>
    <row r="19" spans="1:9" x14ac:dyDescent="0.25">
      <c r="A19" s="1">
        <v>19</v>
      </c>
      <c r="B19" s="9">
        <v>1.2414814814814816E-3</v>
      </c>
      <c r="C19">
        <v>36.258000000000003</v>
      </c>
      <c r="D19">
        <v>45.298000000000002</v>
      </c>
      <c r="E19">
        <v>25.707999999999998</v>
      </c>
      <c r="G19" s="13" t="str">
        <f>TEXT(ABS(B19-Data!J2),IF(Data!J2&gt;B19,"-ss,000","ss,000"))</f>
        <v>04,198</v>
      </c>
      <c r="I19" s="13">
        <f t="shared" si="0"/>
        <v>4.1980000000000004</v>
      </c>
    </row>
    <row r="20" spans="1:9" x14ac:dyDescent="0.25">
      <c r="A20" s="1">
        <v>20</v>
      </c>
      <c r="B20" s="9">
        <v>1.3491550925925925E-3</v>
      </c>
      <c r="C20">
        <v>50.816000000000003</v>
      </c>
      <c r="D20">
        <v>44.594999999999999</v>
      </c>
      <c r="E20">
        <v>21.155999999999999</v>
      </c>
      <c r="G20" s="13" t="str">
        <f>TEXT(ABS(B20-Data!J2),IF(Data!J2&gt;B20,"-ss,000","ss,000"))</f>
        <v>13,501</v>
      </c>
      <c r="I20" s="13">
        <f t="shared" si="0"/>
        <v>13.500999999999999</v>
      </c>
    </row>
    <row r="21" spans="1:9" x14ac:dyDescent="0.25">
      <c r="A21" s="1">
        <v>21</v>
      </c>
      <c r="B21" s="9">
        <v>1.1711921296296297E-3</v>
      </c>
      <c r="C21">
        <v>36.006</v>
      </c>
      <c r="D21">
        <v>44.094000000000001</v>
      </c>
      <c r="E21">
        <v>21.091000000000001</v>
      </c>
      <c r="G21" s="13" t="str">
        <f>TEXT(ABS(B21-Data!J2),IF(Data!J2&gt;B21,"-ss,000","ss,000"))</f>
        <v>-01,875</v>
      </c>
      <c r="I21" s="13">
        <f t="shared" si="0"/>
        <v>-1.875</v>
      </c>
    </row>
    <row r="22" spans="1:9" x14ac:dyDescent="0.25">
      <c r="A22" s="1">
        <v>22</v>
      </c>
      <c r="B22" s="9">
        <v>1.1576736111111113E-3</v>
      </c>
      <c r="C22">
        <v>35.438000000000002</v>
      </c>
      <c r="D22">
        <v>43.704999999999998</v>
      </c>
      <c r="E22">
        <v>20.88</v>
      </c>
      <c r="G22" s="13" t="str">
        <f>TEXT(ABS(B22-Data!J2),IF(Data!J2&gt;B22,"-ss,000","ss,000"))</f>
        <v>-03,043</v>
      </c>
      <c r="I22" s="13">
        <f t="shared" si="0"/>
        <v>-3.0430000000000001</v>
      </c>
    </row>
    <row r="23" spans="1:9" x14ac:dyDescent="0.25">
      <c r="A23" s="1">
        <v>23</v>
      </c>
      <c r="B23" s="9">
        <v>1.1593634259259259E-3</v>
      </c>
      <c r="C23">
        <v>35.567999999999998</v>
      </c>
      <c r="D23">
        <v>43.735999999999997</v>
      </c>
      <c r="E23">
        <v>20.864999999999998</v>
      </c>
      <c r="G23" s="13" t="str">
        <f>TEXT(ABS(B23-Data!J2),IF(Data!J2&gt;B23,"-ss,000","ss,000"))</f>
        <v>-02,897</v>
      </c>
      <c r="I23" s="13">
        <f t="shared" si="0"/>
        <v>-2.8969999999999998</v>
      </c>
    </row>
    <row r="24" spans="1:9" x14ac:dyDescent="0.25">
      <c r="A24" s="1">
        <v>24</v>
      </c>
      <c r="B24" s="9">
        <v>1.1740972222222224E-3</v>
      </c>
      <c r="C24">
        <v>36.259</v>
      </c>
      <c r="D24">
        <v>44.226999999999997</v>
      </c>
      <c r="E24">
        <v>20.956</v>
      </c>
      <c r="G24" s="13" t="str">
        <f>TEXT(ABS(B24-Data!J2),IF(Data!J2&gt;B24,"-ss,000","ss,000"))</f>
        <v>-01,624</v>
      </c>
      <c r="I24" s="13">
        <f t="shared" si="0"/>
        <v>-1.6240000000000001</v>
      </c>
    </row>
    <row r="25" spans="1:9" x14ac:dyDescent="0.25">
      <c r="A25" s="1">
        <v>25</v>
      </c>
      <c r="B25" s="9">
        <v>1.1650925925925926E-3</v>
      </c>
      <c r="C25">
        <v>35.756</v>
      </c>
      <c r="D25">
        <v>44.073</v>
      </c>
      <c r="E25">
        <v>20.835000000000001</v>
      </c>
      <c r="G25" s="13" t="str">
        <f>TEXT(ABS(B25-Data!J2),IF(Data!J2&gt;B25,"-ss,000","ss,000"))</f>
        <v>-02,402</v>
      </c>
      <c r="I25" s="13">
        <f t="shared" si="0"/>
        <v>-2.4020000000000001</v>
      </c>
    </row>
    <row r="26" spans="1:9" x14ac:dyDescent="0.25">
      <c r="A26" s="1">
        <v>26</v>
      </c>
      <c r="B26" s="9">
        <v>1.1776273148148149E-3</v>
      </c>
      <c r="C26">
        <v>36.078000000000003</v>
      </c>
      <c r="D26">
        <v>44.204000000000001</v>
      </c>
      <c r="E26">
        <v>21.465</v>
      </c>
      <c r="G26" s="13" t="str">
        <f>TEXT(ABS(B26-Data!J2),IF(Data!J2&gt;B26,"-ss,000","ss,000"))</f>
        <v>-01,319</v>
      </c>
      <c r="I26" s="13">
        <f t="shared" si="0"/>
        <v>-1.319</v>
      </c>
    </row>
    <row r="27" spans="1:9" x14ac:dyDescent="0.25">
      <c r="A27" s="1">
        <v>27</v>
      </c>
      <c r="B27" s="9">
        <v>1.1749189814814814E-3</v>
      </c>
      <c r="C27">
        <v>36.006999999999998</v>
      </c>
      <c r="D27">
        <v>44.540999999999997</v>
      </c>
      <c r="E27">
        <v>20.965</v>
      </c>
      <c r="G27" s="13" t="str">
        <f>TEXT(ABS(B27-Data!J2),IF(Data!J2&gt;B27,"-ss,000","ss,000"))</f>
        <v>-01,553</v>
      </c>
      <c r="I27" s="13">
        <f t="shared" si="0"/>
        <v>-1.5529999999999999</v>
      </c>
    </row>
    <row r="28" spans="1:9" x14ac:dyDescent="0.25">
      <c r="A28" s="1">
        <v>28</v>
      </c>
      <c r="B28" s="9">
        <v>1.1751620370370368E-3</v>
      </c>
      <c r="C28">
        <v>35.793999999999997</v>
      </c>
      <c r="D28">
        <v>44.155999999999999</v>
      </c>
      <c r="E28">
        <v>21.584</v>
      </c>
      <c r="G28" s="13" t="str">
        <f>TEXT(ABS(B28-Data!J2),IF(Data!J2&gt;B28,"-ss,000","ss,000"))</f>
        <v>-01,532</v>
      </c>
      <c r="I28" s="13">
        <f t="shared" si="0"/>
        <v>-1.532</v>
      </c>
    </row>
    <row r="30" spans="1:9" x14ac:dyDescent="0.25">
      <c r="C30" s="3"/>
      <c r="D30" s="3"/>
      <c r="E30" s="3"/>
    </row>
    <row r="31" spans="1:9" x14ac:dyDescent="0.25">
      <c r="C31" s="3"/>
      <c r="D31" s="3"/>
      <c r="E31" s="3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F2" sqref="F2"/>
    </sheetView>
  </sheetViews>
  <sheetFormatPr baseColWidth="10" defaultRowHeight="15" x14ac:dyDescent="0.25"/>
  <cols>
    <col min="2" max="2" width="11.42578125" style="9"/>
    <col min="7" max="7" width="11.42578125" style="8"/>
  </cols>
  <sheetData>
    <row r="1" spans="1:9" x14ac:dyDescent="0.25">
      <c r="A1" s="1">
        <v>1</v>
      </c>
      <c r="B1" s="9">
        <v>1.2860300925925925E-3</v>
      </c>
      <c r="C1">
        <v>41.518999999999998</v>
      </c>
      <c r="D1">
        <v>47.588000000000001</v>
      </c>
      <c r="E1">
        <v>22.006</v>
      </c>
      <c r="F1" t="s">
        <v>6</v>
      </c>
      <c r="G1" s="13" t="str">
        <f>TEXT(ABS(B1-Data!J2),IF(Data!J2&gt;B1,"-ss,000","ss,000"))</f>
        <v>08,047</v>
      </c>
      <c r="H1" s="13"/>
      <c r="I1" s="13">
        <f>VALUE(G1)</f>
        <v>8.0470000000000006</v>
      </c>
    </row>
    <row r="2" spans="1:9" x14ac:dyDescent="0.25">
      <c r="A2" s="1">
        <v>2</v>
      </c>
      <c r="B2" s="9">
        <v>1.2139583333333334E-3</v>
      </c>
      <c r="C2">
        <v>37.363</v>
      </c>
      <c r="D2">
        <v>45.509</v>
      </c>
      <c r="E2">
        <v>22.013999999999999</v>
      </c>
      <c r="F2" s="12">
        <v>6</v>
      </c>
      <c r="G2" s="13" t="str">
        <f>TEXT(ABS(B2-Data!J2),IF(Data!J2&gt;B2,"-ss,000","ss,000"))</f>
        <v>01,820</v>
      </c>
      <c r="H2" s="13"/>
      <c r="I2" s="13">
        <f t="shared" ref="I2:I28" si="0">VALUE(G2)</f>
        <v>1.82</v>
      </c>
    </row>
    <row r="3" spans="1:9" x14ac:dyDescent="0.25">
      <c r="A3" s="1">
        <v>3</v>
      </c>
      <c r="B3" s="9">
        <v>1.2219560185185185E-3</v>
      </c>
      <c r="C3">
        <v>37.380000000000003</v>
      </c>
      <c r="D3">
        <v>46.292000000000002</v>
      </c>
      <c r="E3">
        <v>21.905000000000001</v>
      </c>
      <c r="F3" s="12">
        <v>7</v>
      </c>
      <c r="G3" s="13" t="str">
        <f>TEXT(ABS(B3-Data!J2),IF(Data!J2&gt;B3,"-ss,000","ss,000"))</f>
        <v>02,511</v>
      </c>
      <c r="H3" s="13"/>
      <c r="I3" s="13">
        <f t="shared" si="0"/>
        <v>2.5110000000000001</v>
      </c>
    </row>
    <row r="4" spans="1:9" x14ac:dyDescent="0.25">
      <c r="A4" s="1">
        <v>4</v>
      </c>
      <c r="B4" s="9">
        <v>1.2243518518518517E-3</v>
      </c>
      <c r="C4">
        <v>38.075000000000003</v>
      </c>
      <c r="D4">
        <v>45.54</v>
      </c>
      <c r="E4">
        <v>22.169</v>
      </c>
      <c r="G4" s="13" t="str">
        <f>TEXT(ABS(B4-Data!J2),IF(Data!J2&gt;B4,"-ss,000","ss,000"))</f>
        <v>02,718</v>
      </c>
      <c r="H4" s="13"/>
      <c r="I4" s="13">
        <f t="shared" si="0"/>
        <v>2.718</v>
      </c>
    </row>
    <row r="5" spans="1:9" x14ac:dyDescent="0.25">
      <c r="A5" s="1">
        <v>5</v>
      </c>
      <c r="B5" s="9">
        <v>1.2130208333333333E-3</v>
      </c>
      <c r="C5">
        <v>37.542999999999999</v>
      </c>
      <c r="D5">
        <v>45.283000000000001</v>
      </c>
      <c r="E5">
        <v>21.978999999999999</v>
      </c>
      <c r="G5" s="13" t="str">
        <f>TEXT(ABS(B5-Data!J2),IF(Data!J2&gt;B5,"-ss,000","ss,000"))</f>
        <v>01,739</v>
      </c>
      <c r="H5" s="13"/>
      <c r="I5" s="13">
        <f t="shared" si="0"/>
        <v>1.7390000000000001</v>
      </c>
    </row>
    <row r="6" spans="1:9" x14ac:dyDescent="0.25">
      <c r="A6" s="1">
        <v>6</v>
      </c>
      <c r="B6" s="9">
        <v>1.2088078703703703E-3</v>
      </c>
      <c r="C6">
        <v>37.140999999999998</v>
      </c>
      <c r="D6">
        <v>45.386000000000003</v>
      </c>
      <c r="E6">
        <v>21.914000000000001</v>
      </c>
      <c r="G6" s="13" t="str">
        <f>TEXT(ABS(B6-Data!J2),IF(Data!J2&gt;B6,"-ss,000","ss,000"))</f>
        <v>01,375</v>
      </c>
      <c r="H6" s="13"/>
      <c r="I6" s="13">
        <f t="shared" si="0"/>
        <v>1.375</v>
      </c>
    </row>
    <row r="7" spans="1:9" x14ac:dyDescent="0.25">
      <c r="A7" s="1">
        <v>7</v>
      </c>
      <c r="B7" s="9">
        <v>1.2217361111111112E-3</v>
      </c>
      <c r="C7">
        <v>37.442</v>
      </c>
      <c r="D7">
        <v>46.201000000000001</v>
      </c>
      <c r="E7">
        <v>21.914999999999999</v>
      </c>
      <c r="G7" s="13" t="str">
        <f>TEXT(ABS(B7-Data!J2),IF(Data!J2&gt;B7,"-ss,000","ss,000"))</f>
        <v>02,492</v>
      </c>
      <c r="H7" s="13"/>
      <c r="I7" s="13">
        <f t="shared" si="0"/>
        <v>2.492</v>
      </c>
    </row>
    <row r="8" spans="1:9" x14ac:dyDescent="0.25">
      <c r="A8" s="1">
        <v>8</v>
      </c>
      <c r="B8" s="9">
        <v>1.2675925925925927E-3</v>
      </c>
      <c r="C8">
        <v>37.270000000000003</v>
      </c>
      <c r="D8">
        <v>45.915999999999997</v>
      </c>
      <c r="E8">
        <v>26.334</v>
      </c>
      <c r="G8" s="13" t="str">
        <f>TEXT(ABS(B8-Data!J2),IF(Data!J2&gt;B8,"-ss,000","ss,000"))</f>
        <v>06,454</v>
      </c>
      <c r="H8" s="13"/>
      <c r="I8" s="13">
        <f t="shared" si="0"/>
        <v>6.4539999999999997</v>
      </c>
    </row>
    <row r="9" spans="1:9" x14ac:dyDescent="0.25">
      <c r="A9" s="1">
        <v>9</v>
      </c>
      <c r="B9" s="9">
        <v>1.3670833333333332E-3</v>
      </c>
      <c r="C9">
        <v>51.53</v>
      </c>
      <c r="D9">
        <v>45.061</v>
      </c>
      <c r="E9">
        <v>21.524999999999999</v>
      </c>
      <c r="G9" s="13" t="str">
        <f>TEXT(ABS(B9-Data!J2),IF(Data!J2&gt;B9,"-ss,000","ss,000"))</f>
        <v>15,050</v>
      </c>
      <c r="H9" s="13"/>
      <c r="I9" s="13">
        <f t="shared" si="0"/>
        <v>15.05</v>
      </c>
    </row>
    <row r="10" spans="1:9" x14ac:dyDescent="0.25">
      <c r="A10" s="1">
        <v>10</v>
      </c>
      <c r="B10" s="9">
        <v>1.1942476851851851E-3</v>
      </c>
      <c r="C10">
        <v>36.76</v>
      </c>
      <c r="D10">
        <v>44.97</v>
      </c>
      <c r="E10">
        <v>21.452999999999999</v>
      </c>
      <c r="G10" s="13" t="str">
        <f>TEXT(ABS(B10-Data!J2),IF(Data!J2&gt;B10,"-ss,000","ss,000"))</f>
        <v>00,117</v>
      </c>
      <c r="H10" s="13"/>
      <c r="I10" s="13">
        <f t="shared" si="0"/>
        <v>0.11700000000000001</v>
      </c>
    </row>
    <row r="11" spans="1:9" x14ac:dyDescent="0.25">
      <c r="A11" s="1">
        <v>11</v>
      </c>
      <c r="B11" s="9">
        <v>1.2028703703703704E-3</v>
      </c>
      <c r="C11">
        <v>37.414999999999999</v>
      </c>
      <c r="D11">
        <v>45.01</v>
      </c>
      <c r="E11">
        <v>21.503</v>
      </c>
      <c r="G11" s="13" t="str">
        <f>TEXT(ABS(B11-Data!J2),IF(Data!J2&gt;B11,"-ss,000","ss,000"))</f>
        <v>00,862</v>
      </c>
      <c r="H11" s="13"/>
      <c r="I11" s="13">
        <f t="shared" si="0"/>
        <v>0.86199999999999999</v>
      </c>
    </row>
    <row r="12" spans="1:9" x14ac:dyDescent="0.25">
      <c r="A12" s="1">
        <v>12</v>
      </c>
      <c r="B12" s="9">
        <v>1.2107870370370371E-3</v>
      </c>
      <c r="C12">
        <v>36.79</v>
      </c>
      <c r="D12">
        <v>46.442</v>
      </c>
      <c r="E12">
        <v>21.38</v>
      </c>
      <c r="G12" s="13" t="str">
        <f>TEXT(ABS(B12-Data!J2),IF(Data!J2&gt;B12,"-ss,000","ss,000"))</f>
        <v>01,546</v>
      </c>
      <c r="H12" s="13"/>
      <c r="I12" s="13">
        <f t="shared" si="0"/>
        <v>1.546</v>
      </c>
    </row>
    <row r="13" spans="1:9" x14ac:dyDescent="0.25">
      <c r="A13" s="1">
        <v>13</v>
      </c>
      <c r="B13" s="9">
        <v>1.1921643518518518E-3</v>
      </c>
      <c r="C13">
        <v>36.863999999999997</v>
      </c>
      <c r="D13">
        <v>44.438000000000002</v>
      </c>
      <c r="E13">
        <v>21.701000000000001</v>
      </c>
      <c r="G13" s="13" t="str">
        <f>TEXT(ABS(B13-Data!J2),IF(Data!J2&gt;B13,"-ss,000","ss,000"))</f>
        <v>-00,063</v>
      </c>
      <c r="H13" s="13"/>
      <c r="I13" s="13">
        <f t="shared" si="0"/>
        <v>-6.3E-2</v>
      </c>
    </row>
    <row r="14" spans="1:9" x14ac:dyDescent="0.25">
      <c r="A14" s="1">
        <v>14</v>
      </c>
      <c r="B14" s="9">
        <v>1.1943518518518518E-3</v>
      </c>
      <c r="C14">
        <v>36.814999999999998</v>
      </c>
      <c r="D14">
        <v>44.524999999999999</v>
      </c>
      <c r="E14">
        <v>21.852</v>
      </c>
      <c r="G14" s="13" t="str">
        <f>TEXT(ABS(B14-Data!J2),IF(Data!J2&gt;B14,"-ss,000","ss,000"))</f>
        <v>00,126</v>
      </c>
      <c r="H14" s="13"/>
      <c r="I14" s="13">
        <f t="shared" si="0"/>
        <v>0.126</v>
      </c>
    </row>
    <row r="15" spans="1:9" x14ac:dyDescent="0.25">
      <c r="A15" s="1">
        <v>15</v>
      </c>
      <c r="B15" s="9">
        <v>1.1988657407407408E-3</v>
      </c>
      <c r="C15">
        <v>37.029000000000003</v>
      </c>
      <c r="D15">
        <v>44.823999999999998</v>
      </c>
      <c r="E15">
        <v>21.728999999999999</v>
      </c>
      <c r="G15" s="13" t="str">
        <f>TEXT(ABS(B15-Data!J2),IF(Data!J2&gt;B15,"-ss,000","ss,000"))</f>
        <v>00,516</v>
      </c>
      <c r="H15" s="13"/>
      <c r="I15" s="13">
        <f t="shared" si="0"/>
        <v>0.51600000000000001</v>
      </c>
    </row>
    <row r="16" spans="1:9" x14ac:dyDescent="0.25">
      <c r="A16" s="1">
        <v>16</v>
      </c>
      <c r="B16" s="9">
        <v>1.1998263888888889E-3</v>
      </c>
      <c r="C16">
        <v>36.991999999999997</v>
      </c>
      <c r="D16">
        <v>45.143999999999998</v>
      </c>
      <c r="E16">
        <v>21.529</v>
      </c>
      <c r="G16" s="13" t="str">
        <f>TEXT(ABS(B16-Data!J2),IF(Data!J2&gt;B16,"-ss,000","ss,000"))</f>
        <v>00,599</v>
      </c>
      <c r="H16" s="13"/>
      <c r="I16" s="13">
        <f t="shared" si="0"/>
        <v>0.59899999999999998</v>
      </c>
    </row>
    <row r="17" spans="1:9" x14ac:dyDescent="0.25">
      <c r="A17" s="1">
        <v>17</v>
      </c>
      <c r="B17" s="9">
        <v>1.2524421296296296E-3</v>
      </c>
      <c r="C17">
        <v>36.991999999999997</v>
      </c>
      <c r="D17">
        <v>45.482999999999997</v>
      </c>
      <c r="E17">
        <v>25.736000000000001</v>
      </c>
      <c r="G17" s="13" t="str">
        <f>TEXT(ABS(B17-Data!J2),IF(Data!J2&gt;B17,"-ss,000","ss,000"))</f>
        <v>05,145</v>
      </c>
      <c r="H17" s="13"/>
      <c r="I17" s="13">
        <f t="shared" si="0"/>
        <v>5.1449999999999996</v>
      </c>
    </row>
    <row r="18" spans="1:9" x14ac:dyDescent="0.25">
      <c r="A18" s="1">
        <v>18</v>
      </c>
      <c r="B18" s="9">
        <v>1.3623495370370371E-3</v>
      </c>
      <c r="C18">
        <v>51.308999999999997</v>
      </c>
      <c r="D18">
        <v>44.792000000000002</v>
      </c>
      <c r="E18">
        <v>21.606000000000002</v>
      </c>
      <c r="G18" s="13" t="str">
        <f>TEXT(ABS(B18-Data!J2),IF(Data!J2&gt;B18,"-ss,000","ss,000"))</f>
        <v>14,641</v>
      </c>
      <c r="H18" s="13"/>
      <c r="I18" s="13">
        <f t="shared" si="0"/>
        <v>14.641</v>
      </c>
    </row>
    <row r="19" spans="1:9" x14ac:dyDescent="0.25">
      <c r="A19" s="1">
        <v>19</v>
      </c>
      <c r="B19" s="9">
        <v>1.1919560185185186E-3</v>
      </c>
      <c r="C19">
        <v>37.106000000000002</v>
      </c>
      <c r="D19">
        <v>44.59</v>
      </c>
      <c r="E19">
        <v>21.289000000000001</v>
      </c>
      <c r="G19" s="13" t="str">
        <f>TEXT(ABS(B19-Data!J2),IF(Data!J2&gt;B19,"-ss,000","ss,000"))</f>
        <v>-00,081</v>
      </c>
      <c r="H19" s="13"/>
      <c r="I19" s="13">
        <f t="shared" si="0"/>
        <v>-8.1000000000000003E-2</v>
      </c>
    </row>
    <row r="20" spans="1:9" x14ac:dyDescent="0.25">
      <c r="A20" s="1">
        <v>20</v>
      </c>
      <c r="B20" s="9">
        <v>1.1925115740740741E-3</v>
      </c>
      <c r="C20">
        <v>37.040999999999997</v>
      </c>
      <c r="D20">
        <v>44.68</v>
      </c>
      <c r="E20">
        <v>21.312000000000001</v>
      </c>
      <c r="G20" s="13" t="str">
        <f>TEXT(ABS(B20-Data!J2),IF(Data!J2&gt;B20,"-ss,000","ss,000"))</f>
        <v>-00,033</v>
      </c>
      <c r="H20" s="13"/>
      <c r="I20" s="13">
        <f t="shared" si="0"/>
        <v>-3.3000000000000002E-2</v>
      </c>
    </row>
    <row r="21" spans="1:9" x14ac:dyDescent="0.25">
      <c r="A21" s="1">
        <v>21</v>
      </c>
      <c r="B21" s="9">
        <v>1.1899421296296296E-3</v>
      </c>
      <c r="C21">
        <v>36.81</v>
      </c>
      <c r="D21">
        <v>44.46</v>
      </c>
      <c r="E21">
        <v>21.541</v>
      </c>
      <c r="G21" s="13" t="str">
        <f>TEXT(ABS(B21-Data!J2),IF(Data!J2&gt;B21,"-ss,000","ss,000"))</f>
        <v>-00,255</v>
      </c>
      <c r="H21" s="13"/>
      <c r="I21" s="13">
        <f t="shared" si="0"/>
        <v>-0.255</v>
      </c>
    </row>
    <row r="22" spans="1:9" x14ac:dyDescent="0.25">
      <c r="A22" s="1">
        <v>22</v>
      </c>
      <c r="B22" s="9">
        <v>1.1914236111111112E-3</v>
      </c>
      <c r="C22">
        <v>36.770000000000003</v>
      </c>
      <c r="D22">
        <v>44.781999999999996</v>
      </c>
      <c r="E22">
        <v>21.387</v>
      </c>
      <c r="G22" s="13" t="str">
        <f>TEXT(ABS(B22-Data!J2),IF(Data!J2&gt;B22,"-ss,000","ss,000"))</f>
        <v>-00,127</v>
      </c>
      <c r="H22" s="13"/>
      <c r="I22" s="13">
        <f t="shared" si="0"/>
        <v>-0.127</v>
      </c>
    </row>
    <row r="23" spans="1:9" x14ac:dyDescent="0.25">
      <c r="A23" s="1">
        <v>23</v>
      </c>
      <c r="B23" s="9">
        <v>1.1944907407407408E-3</v>
      </c>
      <c r="C23">
        <v>36.835999999999999</v>
      </c>
      <c r="D23">
        <v>44.997</v>
      </c>
      <c r="E23">
        <v>21.370999999999999</v>
      </c>
      <c r="G23" s="13" t="str">
        <f>TEXT(ABS(B23-Data!J2),IF(Data!J2&gt;B23,"-ss,000","ss,000"))</f>
        <v>00,138</v>
      </c>
      <c r="H23" s="13"/>
      <c r="I23" s="13">
        <f t="shared" si="0"/>
        <v>0.13800000000000001</v>
      </c>
    </row>
    <row r="24" spans="1:9" x14ac:dyDescent="0.25">
      <c r="A24" s="1">
        <v>24</v>
      </c>
      <c r="B24" s="9">
        <v>1.1919675925925926E-3</v>
      </c>
      <c r="C24">
        <v>36.718000000000004</v>
      </c>
      <c r="D24">
        <v>44.665999999999997</v>
      </c>
      <c r="E24">
        <v>21.602</v>
      </c>
      <c r="G24" s="13" t="str">
        <f>TEXT(ABS(B24-Data!J2),IF(Data!J2&gt;B24,"-ss,000","ss,000"))</f>
        <v>-00,080</v>
      </c>
      <c r="H24" s="13"/>
      <c r="I24" s="13">
        <f t="shared" si="0"/>
        <v>-0.08</v>
      </c>
    </row>
    <row r="25" spans="1:9" x14ac:dyDescent="0.25">
      <c r="A25" s="1">
        <v>25</v>
      </c>
      <c r="B25" s="9">
        <v>1.1883333333333331E-3</v>
      </c>
      <c r="C25">
        <v>36.792000000000002</v>
      </c>
      <c r="D25">
        <v>44.74</v>
      </c>
      <c r="E25">
        <v>21.14</v>
      </c>
      <c r="G25" s="13" t="str">
        <f>TEXT(ABS(B25-Data!J2),IF(Data!J2&gt;B25,"-ss,000","ss,000"))</f>
        <v>-00,394</v>
      </c>
      <c r="H25" s="13"/>
      <c r="I25" s="13">
        <f t="shared" si="0"/>
        <v>-0.39400000000000002</v>
      </c>
    </row>
    <row r="26" spans="1:9" x14ac:dyDescent="0.25">
      <c r="A26" s="1">
        <v>26</v>
      </c>
      <c r="B26" s="9">
        <v>1.1946990740740739E-3</v>
      </c>
      <c r="C26">
        <v>36.481000000000002</v>
      </c>
      <c r="D26">
        <v>45.237000000000002</v>
      </c>
      <c r="E26">
        <v>21.504000000000001</v>
      </c>
      <c r="G26" s="13" t="str">
        <f>TEXT(ABS(B26-Data!J2),IF(Data!J2&gt;B26,"-ss,000","ss,000"))</f>
        <v>00,156</v>
      </c>
      <c r="H26" s="13"/>
      <c r="I26" s="13">
        <f t="shared" si="0"/>
        <v>0.156</v>
      </c>
    </row>
    <row r="27" spans="1:9" x14ac:dyDescent="0.25">
      <c r="A27" s="1">
        <v>27</v>
      </c>
      <c r="B27" s="9">
        <v>1.1844212962962963E-3</v>
      </c>
      <c r="C27">
        <v>36.209000000000003</v>
      </c>
      <c r="D27">
        <v>44.595999999999997</v>
      </c>
      <c r="E27">
        <v>21.529</v>
      </c>
      <c r="G27" s="13" t="str">
        <f>TEXT(ABS(B27-Data!J2),IF(Data!J2&gt;B27,"-ss,000","ss,000"))</f>
        <v>-00,732</v>
      </c>
      <c r="H27" s="13"/>
      <c r="I27" s="13">
        <f t="shared" si="0"/>
        <v>-0.73199999999999998</v>
      </c>
    </row>
    <row r="28" spans="1:9" x14ac:dyDescent="0.25">
      <c r="A28" s="1">
        <v>28</v>
      </c>
      <c r="B28" s="9">
        <v>1.2021296296296296E-3</v>
      </c>
      <c r="C28">
        <v>37.177</v>
      </c>
      <c r="D28">
        <v>44.927</v>
      </c>
      <c r="E28">
        <v>21.76</v>
      </c>
      <c r="G28" s="13" t="str">
        <f>TEXT(ABS(B28-Data!J2),IF(Data!J2&gt;B28,"-ss,000","ss,000"))</f>
        <v>00,798</v>
      </c>
      <c r="H28" s="13"/>
      <c r="I28" s="13">
        <f t="shared" si="0"/>
        <v>0.79800000000000004</v>
      </c>
    </row>
    <row r="30" spans="1:9" x14ac:dyDescent="0.25">
      <c r="C30" s="3"/>
      <c r="D30" s="3"/>
      <c r="E30" s="3"/>
    </row>
    <row r="31" spans="1:9" x14ac:dyDescent="0.25">
      <c r="C31" s="3"/>
      <c r="D31" s="3"/>
      <c r="E31" s="3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F4" sqref="F4"/>
    </sheetView>
  </sheetViews>
  <sheetFormatPr baseColWidth="10" defaultRowHeight="15" x14ac:dyDescent="0.25"/>
  <cols>
    <col min="2" max="2" width="11.42578125" style="9"/>
    <col min="7" max="9" width="11.42578125" style="13"/>
  </cols>
  <sheetData>
    <row r="1" spans="1:9" x14ac:dyDescent="0.25">
      <c r="A1" s="1">
        <v>1</v>
      </c>
      <c r="B1" s="9">
        <v>1.2748263888888889E-3</v>
      </c>
      <c r="C1">
        <v>42.4</v>
      </c>
      <c r="D1">
        <v>45.55</v>
      </c>
      <c r="E1">
        <v>22.195</v>
      </c>
      <c r="F1" t="s">
        <v>7</v>
      </c>
      <c r="G1" s="13" t="str">
        <f>TEXT(ABS(B1-Data!J2),IF(Data!J2&gt;B1,"-ss,000","ss,000"))</f>
        <v>07,079</v>
      </c>
      <c r="I1" s="13">
        <f>VALUE(G1)</f>
        <v>7.0789999999999997</v>
      </c>
    </row>
    <row r="2" spans="1:9" x14ac:dyDescent="0.25">
      <c r="A2" s="1">
        <v>2</v>
      </c>
      <c r="B2" s="9">
        <v>1.2126388888888888E-3</v>
      </c>
      <c r="C2">
        <v>36.783000000000001</v>
      </c>
      <c r="D2">
        <v>45.966000000000001</v>
      </c>
      <c r="E2">
        <v>22.023</v>
      </c>
      <c r="F2">
        <v>14</v>
      </c>
      <c r="G2" s="13" t="str">
        <f>TEXT(ABS(B2-Data!J2),IF(Data!J2&gt;B2,"-ss,000","ss,000"))</f>
        <v>01,706</v>
      </c>
      <c r="I2" s="13">
        <f t="shared" ref="I2:I28" si="0">VALUE(G2)</f>
        <v>1.706</v>
      </c>
    </row>
    <row r="3" spans="1:9" x14ac:dyDescent="0.25">
      <c r="A3" s="1">
        <v>3</v>
      </c>
      <c r="B3" s="9">
        <v>1.2357291666666669E-3</v>
      </c>
      <c r="C3">
        <v>39.314999999999998</v>
      </c>
      <c r="D3">
        <v>45.634</v>
      </c>
      <c r="E3">
        <v>21.818000000000001</v>
      </c>
      <c r="F3">
        <v>8</v>
      </c>
      <c r="G3" s="13" t="str">
        <f>TEXT(ABS(B3-Data!J2),IF(Data!J2&gt;B3,"-ss,000","ss,000"))</f>
        <v>03,701</v>
      </c>
      <c r="I3" s="13">
        <f t="shared" si="0"/>
        <v>3.7010000000000001</v>
      </c>
    </row>
    <row r="4" spans="1:9" x14ac:dyDescent="0.25">
      <c r="A4" s="1">
        <v>4</v>
      </c>
      <c r="B4" s="9">
        <v>1.2056597222222221E-3</v>
      </c>
      <c r="C4">
        <v>36.904000000000003</v>
      </c>
      <c r="D4">
        <v>45.29</v>
      </c>
      <c r="E4">
        <v>21.975000000000001</v>
      </c>
      <c r="G4" s="13" t="str">
        <f>TEXT(ABS(B4-Data!J2),IF(Data!J2&gt;B4,"-ss,000","ss,000"))</f>
        <v>01,103</v>
      </c>
      <c r="I4" s="13">
        <f t="shared" si="0"/>
        <v>1.103</v>
      </c>
    </row>
    <row r="5" spans="1:9" x14ac:dyDescent="0.25">
      <c r="A5" s="1">
        <v>5</v>
      </c>
      <c r="B5" s="9">
        <v>1.2188657407407408E-3</v>
      </c>
      <c r="C5">
        <v>37.109000000000002</v>
      </c>
      <c r="D5">
        <v>45.984000000000002</v>
      </c>
      <c r="E5">
        <v>22.216999999999999</v>
      </c>
      <c r="G5" s="13" t="str">
        <f>TEXT(ABS(B5-Data!J2),IF(Data!J2&gt;B5,"-ss,000","ss,000"))</f>
        <v>02,244</v>
      </c>
      <c r="I5" s="13">
        <f t="shared" si="0"/>
        <v>2.2440000000000002</v>
      </c>
    </row>
    <row r="6" spans="1:9" x14ac:dyDescent="0.25">
      <c r="A6" s="1">
        <v>6</v>
      </c>
      <c r="B6" s="9">
        <v>1.2047222222222223E-3</v>
      </c>
      <c r="C6">
        <v>36.6</v>
      </c>
      <c r="D6">
        <v>45.323</v>
      </c>
      <c r="E6">
        <v>22.164999999999999</v>
      </c>
      <c r="G6" s="13" t="str">
        <f>TEXT(ABS(B6-Data!J2),IF(Data!J2&gt;B6,"-ss,000","ss,000"))</f>
        <v>01,022</v>
      </c>
      <c r="I6" s="13">
        <f t="shared" si="0"/>
        <v>1.022</v>
      </c>
    </row>
    <row r="7" spans="1:9" x14ac:dyDescent="0.25">
      <c r="A7" s="1">
        <v>7</v>
      </c>
      <c r="B7" s="9">
        <v>1.2684259259259259E-3</v>
      </c>
      <c r="C7">
        <v>41.076000000000001</v>
      </c>
      <c r="D7">
        <v>46.682000000000002</v>
      </c>
      <c r="E7">
        <v>21.834</v>
      </c>
      <c r="G7" s="13" t="str">
        <f>TEXT(ABS(B7-Data!J2),IF(Data!J2&gt;B7,"-ss,000","ss,000"))</f>
        <v>06,526</v>
      </c>
      <c r="I7" s="13">
        <f t="shared" si="0"/>
        <v>6.5259999999999998</v>
      </c>
    </row>
    <row r="8" spans="1:9" x14ac:dyDescent="0.25">
      <c r="A8" s="1">
        <v>8</v>
      </c>
      <c r="B8" s="9">
        <v>1.2629513888888888E-3</v>
      </c>
      <c r="C8">
        <v>36.401000000000003</v>
      </c>
      <c r="D8">
        <v>45.881</v>
      </c>
      <c r="E8">
        <v>26.837</v>
      </c>
      <c r="G8" s="13" t="str">
        <f>TEXT(ABS(B8-Data!J2),IF(Data!J2&gt;B8,"-ss,000","ss,000"))</f>
        <v>06,053</v>
      </c>
      <c r="I8" s="13">
        <f t="shared" si="0"/>
        <v>6.0529999999999999</v>
      </c>
    </row>
    <row r="9" spans="1:9" x14ac:dyDescent="0.25">
      <c r="A9" s="1">
        <v>9</v>
      </c>
      <c r="B9" s="9">
        <v>1.3808796296296295E-3</v>
      </c>
      <c r="C9">
        <v>51.51</v>
      </c>
      <c r="D9">
        <v>46.091999999999999</v>
      </c>
      <c r="E9">
        <v>21.706</v>
      </c>
      <c r="G9" s="13" t="str">
        <f>TEXT(ABS(B9-Data!J2),IF(Data!J2&gt;B9,"-ss,000","ss,000"))</f>
        <v>16,242</v>
      </c>
      <c r="I9" s="13">
        <f t="shared" si="0"/>
        <v>16.242000000000001</v>
      </c>
    </row>
    <row r="10" spans="1:9" x14ac:dyDescent="0.25">
      <c r="A10" s="1">
        <v>10</v>
      </c>
      <c r="B10" s="9">
        <v>1.2078703703703702E-3</v>
      </c>
      <c r="C10">
        <v>37.646000000000001</v>
      </c>
      <c r="D10">
        <v>44.988</v>
      </c>
      <c r="E10">
        <v>21.725999999999999</v>
      </c>
      <c r="G10" s="13" t="str">
        <f>TEXT(ABS(B10-Data!J2),IF(Data!J2&gt;B10,"-ss,000","ss,000"))</f>
        <v>01,294</v>
      </c>
      <c r="I10" s="13">
        <f t="shared" si="0"/>
        <v>1.294</v>
      </c>
    </row>
    <row r="11" spans="1:9" x14ac:dyDescent="0.25">
      <c r="A11" s="1">
        <v>11</v>
      </c>
      <c r="B11" s="9">
        <v>1.2052777777777778E-3</v>
      </c>
      <c r="C11">
        <v>37.054000000000002</v>
      </c>
      <c r="D11">
        <v>45.51</v>
      </c>
      <c r="E11">
        <v>21.571999999999999</v>
      </c>
      <c r="G11" s="13" t="str">
        <f>TEXT(ABS(B11-Data!J2),IF(Data!J2&gt;B11,"-ss,000","ss,000"))</f>
        <v>01,070</v>
      </c>
      <c r="I11" s="13">
        <f t="shared" si="0"/>
        <v>1.07</v>
      </c>
    </row>
    <row r="12" spans="1:9" x14ac:dyDescent="0.25">
      <c r="A12" s="1">
        <v>12</v>
      </c>
      <c r="B12" s="9">
        <v>1.2057291666666668E-3</v>
      </c>
      <c r="C12">
        <v>36.914000000000001</v>
      </c>
      <c r="D12">
        <v>45.406999999999996</v>
      </c>
      <c r="E12">
        <v>21.853999999999999</v>
      </c>
      <c r="G12" s="13" t="str">
        <f>TEXT(ABS(B12-Data!J2),IF(Data!J2&gt;B12,"-ss,000","ss,000"))</f>
        <v>01,109</v>
      </c>
      <c r="I12" s="13">
        <f t="shared" si="0"/>
        <v>1.109</v>
      </c>
    </row>
    <row r="13" spans="1:9" x14ac:dyDescent="0.25">
      <c r="A13" s="1">
        <v>13</v>
      </c>
      <c r="B13" s="9">
        <v>1.202800925925926E-3</v>
      </c>
      <c r="C13">
        <v>36.723999999999997</v>
      </c>
      <c r="D13">
        <v>45.384</v>
      </c>
      <c r="E13">
        <v>21.814</v>
      </c>
      <c r="G13" s="13" t="str">
        <f>TEXT(ABS(B13-Data!J2),IF(Data!J2&gt;B13,"-ss,000","ss,000"))</f>
        <v>00,856</v>
      </c>
      <c r="I13" s="13">
        <f t="shared" si="0"/>
        <v>0.85599999999999998</v>
      </c>
    </row>
    <row r="14" spans="1:9" x14ac:dyDescent="0.25">
      <c r="A14" s="1">
        <v>14</v>
      </c>
      <c r="B14" s="9">
        <v>1.201550925925926E-3</v>
      </c>
      <c r="C14">
        <v>36.603000000000002</v>
      </c>
      <c r="D14">
        <v>45.262999999999998</v>
      </c>
      <c r="E14">
        <v>21.948</v>
      </c>
      <c r="G14" s="13" t="str">
        <f>TEXT(ABS(B14-Data!J2),IF(Data!J2&gt;B14,"-ss,000","ss,000"))</f>
        <v>00,748</v>
      </c>
      <c r="I14" s="13">
        <f t="shared" si="0"/>
        <v>0.748</v>
      </c>
    </row>
    <row r="15" spans="1:9" x14ac:dyDescent="0.25">
      <c r="A15" s="1">
        <v>15</v>
      </c>
      <c r="B15" s="9">
        <v>1.2062152777777778E-3</v>
      </c>
      <c r="C15">
        <v>36.692</v>
      </c>
      <c r="D15">
        <v>45.363999999999997</v>
      </c>
      <c r="E15">
        <v>22.161000000000001</v>
      </c>
      <c r="G15" s="13" t="str">
        <f>TEXT(ABS(B15-Data!J2),IF(Data!J2&gt;B15,"-ss,000","ss,000"))</f>
        <v>01,151</v>
      </c>
      <c r="I15" s="13">
        <f t="shared" si="0"/>
        <v>1.151</v>
      </c>
    </row>
    <row r="16" spans="1:9" x14ac:dyDescent="0.25">
      <c r="A16" s="1">
        <v>16</v>
      </c>
      <c r="B16" s="9">
        <v>1.2131828703703703E-3</v>
      </c>
      <c r="C16">
        <v>36.933999999999997</v>
      </c>
      <c r="D16">
        <v>45.515999999999998</v>
      </c>
      <c r="E16">
        <v>22.369</v>
      </c>
      <c r="G16" s="13" t="str">
        <f>TEXT(ABS(B16-Data!J2),IF(Data!J2&gt;B16,"-ss,000","ss,000"))</f>
        <v>01,753</v>
      </c>
      <c r="I16" s="13">
        <f t="shared" si="0"/>
        <v>1.7529999999999999</v>
      </c>
    </row>
    <row r="17" spans="1:9" x14ac:dyDescent="0.25">
      <c r="A17" s="1">
        <v>17</v>
      </c>
      <c r="B17" s="9">
        <v>1.2652083333333332E-3</v>
      </c>
      <c r="C17">
        <v>37.247999999999998</v>
      </c>
      <c r="D17">
        <v>45.796999999999997</v>
      </c>
      <c r="E17">
        <v>26.268999999999998</v>
      </c>
      <c r="G17" s="13" t="str">
        <f>TEXT(ABS(B17-Data!J2),IF(Data!J2&gt;B17,"-ss,000","ss,000"))</f>
        <v>06,248</v>
      </c>
      <c r="I17" s="13">
        <f t="shared" si="0"/>
        <v>6.2480000000000002</v>
      </c>
    </row>
    <row r="18" spans="1:9" x14ac:dyDescent="0.25">
      <c r="A18" s="1">
        <v>18</v>
      </c>
      <c r="B18" s="9">
        <v>1.3781365740740739E-3</v>
      </c>
      <c r="C18">
        <v>52.573</v>
      </c>
      <c r="D18">
        <v>44.667000000000002</v>
      </c>
      <c r="E18">
        <v>21.831</v>
      </c>
      <c r="G18" s="13" t="str">
        <f>TEXT(ABS(B18-Data!J2),IF(Data!J2&gt;B18,"-ss,000","ss,000"))</f>
        <v>16,005</v>
      </c>
      <c r="I18" s="13">
        <f t="shared" si="0"/>
        <v>16.004999999999999</v>
      </c>
    </row>
    <row r="19" spans="1:9" x14ac:dyDescent="0.25">
      <c r="A19" s="1">
        <v>19</v>
      </c>
      <c r="B19" s="9">
        <v>1.1830902777777779E-3</v>
      </c>
      <c r="C19">
        <v>36.840000000000003</v>
      </c>
      <c r="D19">
        <v>43.954999999999998</v>
      </c>
      <c r="E19">
        <v>21.423999999999999</v>
      </c>
      <c r="G19" s="13" t="str">
        <f>TEXT(ABS(B19-Data!J2),IF(Data!J2&gt;B19,"-ss,000","ss,000"))</f>
        <v>-00,847</v>
      </c>
      <c r="I19" s="13">
        <f t="shared" si="0"/>
        <v>-0.84699999999999998</v>
      </c>
    </row>
    <row r="20" spans="1:9" x14ac:dyDescent="0.25">
      <c r="A20" s="1">
        <v>20</v>
      </c>
      <c r="B20" s="9">
        <v>1.1771990740740742E-3</v>
      </c>
      <c r="C20">
        <v>36.305</v>
      </c>
      <c r="D20">
        <v>44.012999999999998</v>
      </c>
      <c r="E20">
        <v>21.391999999999999</v>
      </c>
      <c r="G20" s="13" t="str">
        <f>TEXT(ABS(B20-Data!J2),IF(Data!J2&gt;B20,"-ss,000","ss,000"))</f>
        <v>-01,356</v>
      </c>
      <c r="I20" s="13">
        <f t="shared" si="0"/>
        <v>-1.3560000000000001</v>
      </c>
    </row>
    <row r="21" spans="1:9" x14ac:dyDescent="0.25">
      <c r="A21" s="1">
        <v>21</v>
      </c>
      <c r="B21" s="9">
        <v>1.1848379629629628E-3</v>
      </c>
      <c r="C21">
        <v>36.459000000000003</v>
      </c>
      <c r="D21">
        <v>44.113</v>
      </c>
      <c r="E21">
        <v>21.797999999999998</v>
      </c>
      <c r="G21" s="13" t="str">
        <f>TEXT(ABS(B21-Data!J2),IF(Data!J2&gt;B21,"-ss,000","ss,000"))</f>
        <v>-00,696</v>
      </c>
      <c r="I21" s="13">
        <f t="shared" si="0"/>
        <v>-0.69599999999999995</v>
      </c>
    </row>
    <row r="22" spans="1:9" x14ac:dyDescent="0.25">
      <c r="A22" s="1">
        <v>22</v>
      </c>
      <c r="B22" s="9">
        <v>1.1796759259259258E-3</v>
      </c>
      <c r="C22">
        <v>36.281999999999996</v>
      </c>
      <c r="D22">
        <v>44.341000000000001</v>
      </c>
      <c r="E22">
        <v>21.300999999999998</v>
      </c>
      <c r="G22" s="13" t="str">
        <f>TEXT(ABS(B22-Data!J2),IF(Data!J2&gt;B22,"-ss,000","ss,000"))</f>
        <v>-01,142</v>
      </c>
      <c r="I22" s="13">
        <f t="shared" si="0"/>
        <v>-1.1419999999999999</v>
      </c>
    </row>
    <row r="23" spans="1:9" x14ac:dyDescent="0.25">
      <c r="A23" s="1">
        <v>23</v>
      </c>
      <c r="B23" s="9">
        <v>1.1887268518518518E-3</v>
      </c>
      <c r="C23">
        <v>36.89</v>
      </c>
      <c r="D23">
        <v>44.606999999999999</v>
      </c>
      <c r="E23">
        <v>21.209</v>
      </c>
      <c r="G23" s="13" t="str">
        <f>TEXT(ABS(B23-Data!J2),IF(Data!J2&gt;B23,"-ss,000","ss,000"))</f>
        <v>-00,360</v>
      </c>
      <c r="I23" s="13">
        <f t="shared" si="0"/>
        <v>-0.36</v>
      </c>
    </row>
    <row r="24" spans="1:9" x14ac:dyDescent="0.25">
      <c r="A24" s="1">
        <v>24</v>
      </c>
      <c r="B24" s="9">
        <v>1.1986342592592593E-3</v>
      </c>
      <c r="C24">
        <v>37.168999999999997</v>
      </c>
      <c r="D24">
        <v>45.042999999999999</v>
      </c>
      <c r="E24">
        <v>21.35</v>
      </c>
      <c r="G24" s="13" t="str">
        <f>TEXT(ABS(B24-Data!J2),IF(Data!J2&gt;B24,"-ss,000","ss,000"))</f>
        <v>00,496</v>
      </c>
      <c r="I24" s="13">
        <f t="shared" si="0"/>
        <v>0.496</v>
      </c>
    </row>
    <row r="25" spans="1:9" x14ac:dyDescent="0.25">
      <c r="A25" s="1">
        <v>25</v>
      </c>
      <c r="B25" s="9">
        <v>1.1921180555555554E-3</v>
      </c>
      <c r="C25">
        <v>36.427</v>
      </c>
      <c r="D25">
        <v>44.985999999999997</v>
      </c>
      <c r="E25">
        <v>21.585999999999999</v>
      </c>
      <c r="G25" s="13" t="str">
        <f>TEXT(ABS(B25-Data!J2),IF(Data!J2&gt;B25,"-ss,000","ss,000"))</f>
        <v>-00,067</v>
      </c>
      <c r="I25" s="13">
        <f t="shared" si="0"/>
        <v>-6.7000000000000004E-2</v>
      </c>
    </row>
    <row r="26" spans="1:9" x14ac:dyDescent="0.25">
      <c r="A26" s="1">
        <v>26</v>
      </c>
      <c r="B26" s="9">
        <v>1.1965856481481482E-3</v>
      </c>
      <c r="C26">
        <v>36.716000000000001</v>
      </c>
      <c r="D26">
        <v>44.872999999999998</v>
      </c>
      <c r="E26">
        <v>21.795999999999999</v>
      </c>
      <c r="G26" s="13" t="str">
        <f>TEXT(ABS(B26-Data!J2),IF(Data!J2&gt;B26,"-ss,000","ss,000"))</f>
        <v>00,319</v>
      </c>
      <c r="I26" s="13">
        <f t="shared" si="0"/>
        <v>0.31900000000000001</v>
      </c>
    </row>
    <row r="27" spans="1:9" x14ac:dyDescent="0.25">
      <c r="A27" s="1">
        <v>27</v>
      </c>
      <c r="B27" s="9">
        <v>1.2090162037037037E-3</v>
      </c>
      <c r="C27">
        <v>37.048000000000002</v>
      </c>
      <c r="D27">
        <v>45.165999999999997</v>
      </c>
      <c r="E27">
        <v>22.245000000000001</v>
      </c>
      <c r="G27" s="13" t="str">
        <f>TEXT(ABS(B27-Data!J2),IF(Data!J2&gt;B27,"-ss,000","ss,000"))</f>
        <v>01,393</v>
      </c>
      <c r="I27" s="13">
        <f t="shared" si="0"/>
        <v>1.393</v>
      </c>
    </row>
    <row r="28" spans="1:9" x14ac:dyDescent="0.25">
      <c r="A28" s="1">
        <v>28</v>
      </c>
      <c r="B28" s="9">
        <v>1.1935416666666668E-3</v>
      </c>
      <c r="C28">
        <v>36.463999999999999</v>
      </c>
      <c r="D28">
        <v>44.692</v>
      </c>
      <c r="E28">
        <v>21.966000000000001</v>
      </c>
      <c r="G28" s="13" t="str">
        <f>TEXT(ABS(B28-Data!J2),IF(Data!J2&gt;B28,"-ss,000","ss,000"))</f>
        <v>00,056</v>
      </c>
      <c r="I28" s="13">
        <f t="shared" si="0"/>
        <v>5.6000000000000001E-2</v>
      </c>
    </row>
    <row r="30" spans="1:9" x14ac:dyDescent="0.25">
      <c r="C30" s="3"/>
      <c r="D30" s="3"/>
      <c r="E30" s="3"/>
    </row>
    <row r="31" spans="1:9" x14ac:dyDescent="0.25">
      <c r="C31" s="3"/>
      <c r="D31" s="3"/>
      <c r="E31" s="3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F2" sqref="F2:F3"/>
    </sheetView>
  </sheetViews>
  <sheetFormatPr baseColWidth="10" defaultRowHeight="15" x14ac:dyDescent="0.25"/>
  <cols>
    <col min="2" max="2" width="11.42578125" style="9"/>
    <col min="7" max="9" width="11.42578125" style="13"/>
  </cols>
  <sheetData>
    <row r="1" spans="1:9" x14ac:dyDescent="0.25">
      <c r="A1" s="1">
        <v>1</v>
      </c>
      <c r="B1" s="9">
        <v>1.3293287037037034E-3</v>
      </c>
      <c r="C1">
        <v>42.88</v>
      </c>
      <c r="D1">
        <v>49.253</v>
      </c>
      <c r="E1">
        <v>22.721</v>
      </c>
      <c r="F1" t="s">
        <v>8</v>
      </c>
      <c r="G1" s="13" t="str">
        <f>TEXT(ABS(B1-Data!J2),IF(Data!J2&gt;B1,"-ss,000","ss,000"))</f>
        <v>11,788</v>
      </c>
      <c r="I1" s="13">
        <f>VALUE(G1)</f>
        <v>11.788</v>
      </c>
    </row>
    <row r="2" spans="1:9" x14ac:dyDescent="0.25">
      <c r="A2" s="1">
        <v>2</v>
      </c>
      <c r="B2" s="9">
        <v>1.2350115740740741E-3</v>
      </c>
      <c r="C2">
        <v>37.700000000000003</v>
      </c>
      <c r="D2">
        <v>47.093000000000004</v>
      </c>
      <c r="E2">
        <v>21.911999999999999</v>
      </c>
      <c r="F2" s="12">
        <v>11</v>
      </c>
      <c r="G2" s="13" t="str">
        <f>TEXT(ABS(B2-Data!J2),IF(Data!J2&gt;B2,"-ss,000","ss,000"))</f>
        <v>03,639</v>
      </c>
      <c r="I2" s="13">
        <f t="shared" ref="I2:I28" si="0">VALUE(G2)</f>
        <v>3.6389999999999998</v>
      </c>
    </row>
    <row r="3" spans="1:9" x14ac:dyDescent="0.25">
      <c r="A3" s="1">
        <v>3</v>
      </c>
      <c r="B3" s="9">
        <v>1.222337962962963E-3</v>
      </c>
      <c r="C3">
        <v>37.576000000000001</v>
      </c>
      <c r="D3">
        <v>46.179000000000002</v>
      </c>
      <c r="E3">
        <v>21.855</v>
      </c>
      <c r="F3" s="12">
        <v>9</v>
      </c>
      <c r="G3" s="13" t="str">
        <f>TEXT(ABS(B3-Data!J2),IF(Data!J2&gt;B3,"-ss,000","ss,000"))</f>
        <v>02,544</v>
      </c>
      <c r="I3" s="13">
        <f t="shared" si="0"/>
        <v>2.544</v>
      </c>
    </row>
    <row r="4" spans="1:9" x14ac:dyDescent="0.25">
      <c r="A4" s="1">
        <v>4</v>
      </c>
      <c r="B4" s="9">
        <v>1.1992939814814815E-3</v>
      </c>
      <c r="C4">
        <v>36.61</v>
      </c>
      <c r="D4">
        <v>45.414999999999999</v>
      </c>
      <c r="E4">
        <v>21.594000000000001</v>
      </c>
      <c r="G4" s="13" t="str">
        <f>TEXT(ABS(B4-Data!J2),IF(Data!J2&gt;B4,"-ss,000","ss,000"))</f>
        <v>00,553</v>
      </c>
      <c r="I4" s="13">
        <f t="shared" si="0"/>
        <v>0.55300000000000005</v>
      </c>
    </row>
    <row r="5" spans="1:9" x14ac:dyDescent="0.25">
      <c r="A5" s="1">
        <v>5</v>
      </c>
      <c r="B5" s="9">
        <v>1.2729398148148149E-3</v>
      </c>
      <c r="C5">
        <v>42.731000000000002</v>
      </c>
      <c r="D5">
        <v>45.362000000000002</v>
      </c>
      <c r="E5">
        <v>21.888999999999999</v>
      </c>
      <c r="G5" s="13" t="str">
        <f>TEXT(ABS(B5-Data!J2),IF(Data!J2&gt;B5,"-ss,000","ss,000"))</f>
        <v>06,916</v>
      </c>
      <c r="I5" s="13">
        <f t="shared" si="0"/>
        <v>6.9160000000000004</v>
      </c>
    </row>
    <row r="6" spans="1:9" x14ac:dyDescent="0.25">
      <c r="A6" s="1">
        <v>6</v>
      </c>
      <c r="B6" s="9">
        <v>1.2284027777777777E-3</v>
      </c>
      <c r="C6">
        <v>37.389000000000003</v>
      </c>
      <c r="D6">
        <v>46.11</v>
      </c>
      <c r="E6">
        <v>22.635000000000002</v>
      </c>
      <c r="G6" s="13" t="str">
        <f>TEXT(ABS(B6-Data!J2),IF(Data!J2&gt;B6,"-ss,000","ss,000"))</f>
        <v>03,068</v>
      </c>
      <c r="I6" s="13">
        <f t="shared" si="0"/>
        <v>3.0680000000000001</v>
      </c>
    </row>
    <row r="7" spans="1:9" x14ac:dyDescent="0.25">
      <c r="A7" s="1">
        <v>7</v>
      </c>
      <c r="B7" s="9">
        <v>1.2380092592592592E-3</v>
      </c>
      <c r="C7">
        <v>37.564999999999998</v>
      </c>
      <c r="D7">
        <v>46.593000000000004</v>
      </c>
      <c r="E7">
        <v>22.806000000000001</v>
      </c>
      <c r="G7" s="13" t="str">
        <f>TEXT(ABS(B7-Data!J2),IF(Data!J2&gt;B7,"-ss,000","ss,000"))</f>
        <v>03,898</v>
      </c>
      <c r="I7" s="13">
        <f t="shared" si="0"/>
        <v>3.8980000000000001</v>
      </c>
    </row>
    <row r="8" spans="1:9" x14ac:dyDescent="0.25">
      <c r="A8" s="1">
        <v>8</v>
      </c>
      <c r="B8" s="9">
        <v>1.2239004629629629E-3</v>
      </c>
      <c r="C8">
        <v>37.811999999999998</v>
      </c>
      <c r="D8">
        <v>46.207999999999998</v>
      </c>
      <c r="E8">
        <v>21.725000000000001</v>
      </c>
      <c r="G8" s="13" t="str">
        <f>TEXT(ABS(B8-Data!J2),IF(Data!J2&gt;B8,"-ss,000","ss,000"))</f>
        <v>02,679</v>
      </c>
      <c r="I8" s="13">
        <f t="shared" si="0"/>
        <v>2.6789999999999998</v>
      </c>
    </row>
    <row r="9" spans="1:9" x14ac:dyDescent="0.25">
      <c r="A9" s="1">
        <v>9</v>
      </c>
      <c r="B9" s="9">
        <v>1.2262847222222221E-3</v>
      </c>
      <c r="C9">
        <v>37.311</v>
      </c>
      <c r="D9">
        <v>46.805</v>
      </c>
      <c r="E9">
        <v>21.835000000000001</v>
      </c>
      <c r="G9" s="13" t="str">
        <f>TEXT(ABS(B9-Data!J2),IF(Data!J2&gt;B9,"-ss,000","ss,000"))</f>
        <v>02,885</v>
      </c>
      <c r="I9" s="13">
        <f t="shared" si="0"/>
        <v>2.8849999999999998</v>
      </c>
    </row>
    <row r="10" spans="1:9" x14ac:dyDescent="0.25">
      <c r="A10" s="1">
        <v>10</v>
      </c>
      <c r="B10" s="9">
        <v>1.2444212962962962E-3</v>
      </c>
      <c r="C10">
        <v>37.040999999999997</v>
      </c>
      <c r="D10">
        <v>46.945</v>
      </c>
      <c r="E10">
        <v>23.532</v>
      </c>
      <c r="G10" s="13" t="str">
        <f>TEXT(ABS(B10-Data!J2),IF(Data!J2&gt;B10,"-ss,000","ss,000"))</f>
        <v>04,452</v>
      </c>
      <c r="I10" s="13">
        <f t="shared" si="0"/>
        <v>4.452</v>
      </c>
    </row>
    <row r="11" spans="1:9" x14ac:dyDescent="0.25">
      <c r="A11" s="1">
        <v>11</v>
      </c>
      <c r="B11" s="9">
        <v>1.2788773148148149E-3</v>
      </c>
      <c r="C11">
        <v>42.115000000000002</v>
      </c>
      <c r="D11">
        <v>46.34</v>
      </c>
      <c r="E11">
        <v>22.04</v>
      </c>
      <c r="G11" s="13" t="str">
        <f>TEXT(ABS(B11-Data!J2),IF(Data!J2&gt;B11,"-ss,000","ss,000"))</f>
        <v>07,429</v>
      </c>
      <c r="I11" s="13">
        <f t="shared" si="0"/>
        <v>7.4290000000000003</v>
      </c>
    </row>
    <row r="12" spans="1:9" x14ac:dyDescent="0.25">
      <c r="A12" s="1">
        <v>12</v>
      </c>
      <c r="B12" s="9">
        <v>1.2262962962962963E-3</v>
      </c>
      <c r="C12">
        <v>37.180999999999997</v>
      </c>
      <c r="D12">
        <v>46.133000000000003</v>
      </c>
      <c r="E12">
        <v>22.638000000000002</v>
      </c>
      <c r="G12" s="13" t="str">
        <f>TEXT(ABS(B12-Data!J2),IF(Data!J2&gt;B12,"-ss,000","ss,000"))</f>
        <v>02,886</v>
      </c>
      <c r="I12" s="13">
        <f t="shared" si="0"/>
        <v>2.8860000000000001</v>
      </c>
    </row>
    <row r="13" spans="1:9" x14ac:dyDescent="0.25">
      <c r="A13" s="1">
        <v>13</v>
      </c>
      <c r="B13" s="9">
        <v>1.2684375E-3</v>
      </c>
      <c r="C13">
        <v>37.164999999999999</v>
      </c>
      <c r="D13">
        <v>45.697000000000003</v>
      </c>
      <c r="E13">
        <v>26.731000000000002</v>
      </c>
      <c r="G13" s="13" t="str">
        <f>TEXT(ABS(B13-Data!J2),IF(Data!J2&gt;B13,"-ss,000","ss,000"))</f>
        <v>06,527</v>
      </c>
      <c r="I13" s="13">
        <f t="shared" si="0"/>
        <v>6.5270000000000001</v>
      </c>
    </row>
    <row r="14" spans="1:9" x14ac:dyDescent="0.25">
      <c r="A14" s="1">
        <v>14</v>
      </c>
      <c r="B14" s="9">
        <v>1.3858796296296295E-3</v>
      </c>
      <c r="C14">
        <v>53.564</v>
      </c>
      <c r="D14">
        <v>44.988</v>
      </c>
      <c r="E14">
        <v>21.187999999999999</v>
      </c>
      <c r="G14" s="13" t="str">
        <f>TEXT(ABS(B14-Data!J2),IF(Data!J2&gt;B14,"-ss,000","ss,000"))</f>
        <v>16,674</v>
      </c>
      <c r="I14" s="13">
        <f t="shared" si="0"/>
        <v>16.673999999999999</v>
      </c>
    </row>
    <row r="15" spans="1:9" x14ac:dyDescent="0.25">
      <c r="A15" s="1">
        <v>15</v>
      </c>
      <c r="B15" s="9">
        <v>1.1877314814814815E-3</v>
      </c>
      <c r="C15">
        <v>36.411999999999999</v>
      </c>
      <c r="D15">
        <v>44.624000000000002</v>
      </c>
      <c r="E15">
        <v>21.584</v>
      </c>
      <c r="G15" s="13" t="str">
        <f>TEXT(ABS(B15-Data!J2),IF(Data!J2&gt;B15,"-ss,000","ss,000"))</f>
        <v>-00,446</v>
      </c>
      <c r="I15" s="13">
        <f t="shared" si="0"/>
        <v>-0.44600000000000001</v>
      </c>
    </row>
    <row r="16" spans="1:9" x14ac:dyDescent="0.25">
      <c r="A16" s="1">
        <v>16</v>
      </c>
      <c r="B16" s="9">
        <v>1.1852199074074074E-3</v>
      </c>
      <c r="C16">
        <v>36.466000000000001</v>
      </c>
      <c r="D16">
        <v>44.561999999999998</v>
      </c>
      <c r="E16">
        <v>21.375</v>
      </c>
      <c r="G16" s="13" t="str">
        <f>TEXT(ABS(B16-Data!J2),IF(Data!J2&gt;B16,"-ss,000","ss,000"))</f>
        <v>-00,663</v>
      </c>
      <c r="I16" s="13">
        <f t="shared" si="0"/>
        <v>-0.66300000000000003</v>
      </c>
    </row>
    <row r="17" spans="1:9" x14ac:dyDescent="0.25">
      <c r="A17" s="1">
        <v>17</v>
      </c>
      <c r="B17" s="9">
        <v>1.1815972222222221E-3</v>
      </c>
      <c r="C17">
        <v>36.119</v>
      </c>
      <c r="D17">
        <v>44.774999999999999</v>
      </c>
      <c r="E17">
        <v>21.196000000000002</v>
      </c>
      <c r="G17" s="13" t="str">
        <f>TEXT(ABS(B17-Data!J2),IF(Data!J2&gt;B17,"-ss,000","ss,000"))</f>
        <v>-00,976</v>
      </c>
      <c r="I17" s="13">
        <f t="shared" si="0"/>
        <v>-0.97599999999999998</v>
      </c>
    </row>
    <row r="18" spans="1:9" x14ac:dyDescent="0.25">
      <c r="A18" s="1">
        <v>18</v>
      </c>
      <c r="B18" s="9">
        <v>1.1812152777777778E-3</v>
      </c>
      <c r="C18">
        <v>36.654000000000003</v>
      </c>
      <c r="D18">
        <v>44.206000000000003</v>
      </c>
      <c r="E18">
        <v>21.196999999999999</v>
      </c>
      <c r="G18" s="13" t="str">
        <f>TEXT(ABS(B18-Data!J2),IF(Data!J2&gt;B18,"-ss,000","ss,000"))</f>
        <v>-01,009</v>
      </c>
      <c r="I18" s="13">
        <f t="shared" si="0"/>
        <v>-1.0089999999999999</v>
      </c>
    </row>
    <row r="19" spans="1:9" x14ac:dyDescent="0.25">
      <c r="A19" s="1">
        <v>19</v>
      </c>
      <c r="B19" s="9">
        <v>1.1909374999999999E-3</v>
      </c>
      <c r="C19">
        <v>36.332999999999998</v>
      </c>
      <c r="D19">
        <v>45.174999999999997</v>
      </c>
      <c r="E19">
        <v>21.388999999999999</v>
      </c>
      <c r="G19" s="13" t="str">
        <f>TEXT(ABS(B19-Data!J2),IF(Data!J2&gt;B19,"-ss,000","ss,000"))</f>
        <v>-00,169</v>
      </c>
      <c r="I19" s="13">
        <f t="shared" si="0"/>
        <v>-0.16900000000000001</v>
      </c>
    </row>
    <row r="20" spans="1:9" x14ac:dyDescent="0.25">
      <c r="A20" s="1">
        <v>20</v>
      </c>
      <c r="B20" s="9">
        <v>1.2236111111111111E-3</v>
      </c>
      <c r="C20">
        <v>36.259</v>
      </c>
      <c r="D20">
        <v>44.545000000000002</v>
      </c>
      <c r="E20">
        <v>24.916</v>
      </c>
      <c r="G20" s="13" t="str">
        <f>TEXT(ABS(B20-Data!J2),IF(Data!J2&gt;B20,"-ss,000","ss,000"))</f>
        <v>02,654</v>
      </c>
      <c r="I20" s="13">
        <f t="shared" si="0"/>
        <v>2.6539999999999999</v>
      </c>
    </row>
    <row r="21" spans="1:9" x14ac:dyDescent="0.25">
      <c r="A21" s="1">
        <v>21</v>
      </c>
      <c r="B21" s="9">
        <v>1.361875E-3</v>
      </c>
      <c r="C21">
        <v>51.191000000000003</v>
      </c>
      <c r="D21">
        <v>44.805999999999997</v>
      </c>
      <c r="E21">
        <v>21.669</v>
      </c>
      <c r="G21" s="13" t="str">
        <f>TEXT(ABS(B21-Data!J2),IF(Data!J2&gt;B21,"-ss,000","ss,000"))</f>
        <v>14,600</v>
      </c>
      <c r="I21" s="13">
        <f t="shared" si="0"/>
        <v>14.6</v>
      </c>
    </row>
    <row r="22" spans="1:9" x14ac:dyDescent="0.25">
      <c r="A22" s="1">
        <v>22</v>
      </c>
      <c r="B22" s="9">
        <v>1.1883333333333331E-3</v>
      </c>
      <c r="C22">
        <v>36.575000000000003</v>
      </c>
      <c r="D22">
        <v>44.691000000000003</v>
      </c>
      <c r="E22">
        <v>21.405999999999999</v>
      </c>
      <c r="G22" s="13" t="str">
        <f>TEXT(ABS(B22-Data!J2),IF(Data!J2&gt;B22,"-ss,000","ss,000"))</f>
        <v>-00,394</v>
      </c>
      <c r="I22" s="13">
        <f t="shared" si="0"/>
        <v>-0.39400000000000002</v>
      </c>
    </row>
    <row r="23" spans="1:9" x14ac:dyDescent="0.25">
      <c r="A23" s="1">
        <v>23</v>
      </c>
      <c r="B23" s="9">
        <v>1.1831828703703705E-3</v>
      </c>
      <c r="C23">
        <v>36.357999999999997</v>
      </c>
      <c r="D23">
        <v>44.584000000000003</v>
      </c>
      <c r="E23">
        <v>21.285</v>
      </c>
      <c r="G23" s="13" t="str">
        <f>TEXT(ABS(B23-Data!J2),IF(Data!J2&gt;B23,"-ss,000","ss,000"))</f>
        <v>-00,839</v>
      </c>
      <c r="I23" s="13">
        <f t="shared" si="0"/>
        <v>-0.83899999999999997</v>
      </c>
    </row>
    <row r="24" spans="1:9" x14ac:dyDescent="0.25">
      <c r="A24" s="1">
        <v>24</v>
      </c>
      <c r="B24" s="9">
        <v>1.1812152777777778E-3</v>
      </c>
      <c r="C24">
        <v>36.091000000000001</v>
      </c>
      <c r="D24">
        <v>44.593000000000004</v>
      </c>
      <c r="E24">
        <v>21.373000000000001</v>
      </c>
      <c r="G24" s="13" t="str">
        <f>TEXT(ABS(B24-Data!J2),IF(Data!J2&gt;B24,"-ss,000","ss,000"))</f>
        <v>-01,009</v>
      </c>
      <c r="I24" s="13">
        <f t="shared" si="0"/>
        <v>-1.0089999999999999</v>
      </c>
    </row>
    <row r="25" spans="1:9" x14ac:dyDescent="0.25">
      <c r="A25" s="1">
        <v>25</v>
      </c>
      <c r="B25" s="9">
        <v>1.1844560185185185E-3</v>
      </c>
      <c r="C25">
        <v>36.392000000000003</v>
      </c>
      <c r="D25">
        <v>44.978999999999999</v>
      </c>
      <c r="E25">
        <v>20.966000000000001</v>
      </c>
      <c r="G25" s="13" t="str">
        <f>TEXT(ABS(B25-Data!J2),IF(Data!J2&gt;B25,"-ss,000","ss,000"))</f>
        <v>-00,729</v>
      </c>
      <c r="I25" s="13">
        <f t="shared" si="0"/>
        <v>-0.72899999999999998</v>
      </c>
    </row>
    <row r="26" spans="1:9" x14ac:dyDescent="0.25">
      <c r="A26" s="1">
        <v>26</v>
      </c>
      <c r="B26" s="9">
        <v>1.1738541666666666E-3</v>
      </c>
      <c r="C26">
        <v>35.844000000000001</v>
      </c>
      <c r="D26">
        <v>44.488999999999997</v>
      </c>
      <c r="E26">
        <v>21.088000000000001</v>
      </c>
      <c r="G26" s="13" t="str">
        <f>TEXT(ABS(B26-Data!J2),IF(Data!J2&gt;B26,"-ss,000","ss,000"))</f>
        <v>-01,645</v>
      </c>
      <c r="I26" s="13">
        <f t="shared" si="0"/>
        <v>-1.645</v>
      </c>
    </row>
    <row r="27" spans="1:9" x14ac:dyDescent="0.25">
      <c r="A27" s="1">
        <v>27</v>
      </c>
      <c r="B27" s="9">
        <v>1.1817824074074074E-3</v>
      </c>
      <c r="C27">
        <v>36.363</v>
      </c>
      <c r="D27">
        <v>44.552</v>
      </c>
      <c r="E27">
        <v>21.190999999999999</v>
      </c>
      <c r="G27" s="13" t="str">
        <f>TEXT(ABS(B27-Data!J2),IF(Data!J2&gt;B27,"-ss,000","ss,000"))</f>
        <v>-00,960</v>
      </c>
      <c r="I27" s="13">
        <f t="shared" si="0"/>
        <v>-0.96</v>
      </c>
    </row>
    <row r="28" spans="1:9" x14ac:dyDescent="0.25">
      <c r="A28" s="1">
        <v>28</v>
      </c>
      <c r="B28" s="9">
        <v>1.1898611111111112E-3</v>
      </c>
      <c r="C28">
        <v>36.194000000000003</v>
      </c>
      <c r="D28">
        <v>45.368000000000002</v>
      </c>
      <c r="E28">
        <v>21.242000000000001</v>
      </c>
      <c r="G28" s="13" t="str">
        <f>TEXT(ABS(B28-Data!J2),IF(Data!J2&gt;B28,"-ss,000","ss,000"))</f>
        <v>-00,262</v>
      </c>
      <c r="I28" s="13">
        <f t="shared" si="0"/>
        <v>-0.26200000000000001</v>
      </c>
    </row>
    <row r="30" spans="1:9" x14ac:dyDescent="0.25">
      <c r="C30" s="3"/>
      <c r="D30" s="3"/>
      <c r="E30" s="3"/>
    </row>
    <row r="31" spans="1:9" x14ac:dyDescent="0.25">
      <c r="C31" s="3"/>
      <c r="D31" s="3"/>
      <c r="E31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01.</vt:lpstr>
      <vt:lpstr>02.</vt:lpstr>
      <vt:lpstr>03.</vt:lpstr>
      <vt:lpstr>04.</vt:lpstr>
      <vt:lpstr>05.</vt:lpstr>
      <vt:lpstr>06.</vt:lpstr>
      <vt:lpstr>07.</vt:lpstr>
      <vt:lpstr>08.</vt:lpstr>
      <vt:lpstr>09.</vt:lpstr>
      <vt:lpstr>10.</vt:lpstr>
      <vt:lpstr>11.</vt:lpstr>
      <vt:lpstr>12.</vt:lpstr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2013-07-23T09:37:35Z</dcterms:modified>
</cp:coreProperties>
</file>